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9720" windowHeight="5880"/>
  </bookViews>
  <sheets>
    <sheet name="GNTL Estimate Summary" sheetId="5" r:id="rId1"/>
    <sheet name="GNTL-TRADE SECRET" sheetId="1" r:id="rId2"/>
    <sheet name="BLACKBERRY-TRADE SECRET" sheetId="2" r:id="rId3"/>
    <sheet name="SERIES COMP-TRADE SECRET" sheetId="3" r:id="rId4"/>
    <sheet name="230 Kv MODS TRADE SECRET" sheetId="4" r:id="rId5"/>
    <sheet name="LINE EST ASSUMP  TRADE SECRET" sheetId="6" r:id="rId6"/>
  </sheets>
  <calcPr calcId="145621"/>
</workbook>
</file>

<file path=xl/calcChain.xml><?xml version="1.0" encoding="utf-8"?>
<calcChain xmlns="http://schemas.openxmlformats.org/spreadsheetml/2006/main">
  <c r="A53" i="5" l="1"/>
  <c r="A51" i="5"/>
  <c r="A50" i="5"/>
  <c r="A49" i="5"/>
  <c r="B37" i="5" l="1"/>
  <c r="B36" i="5" l="1"/>
  <c r="B25" i="5" l="1"/>
  <c r="B28" i="5" l="1"/>
  <c r="B13" i="5"/>
  <c r="B12" i="5"/>
  <c r="B11" i="5"/>
  <c r="B19" i="5"/>
  <c r="B18" i="5"/>
  <c r="B17" i="5"/>
  <c r="B39" i="5"/>
  <c r="B53" i="5" s="1"/>
  <c r="B50" i="5" l="1"/>
  <c r="B15" i="5"/>
  <c r="B22" i="5" s="1"/>
  <c r="B49" i="5" s="1"/>
  <c r="B31" i="5" l="1"/>
  <c r="B33" i="5" s="1"/>
  <c r="B42" i="5" l="1"/>
  <c r="B51" i="5"/>
  <c r="B54" i="5" s="1"/>
  <c r="B44" i="5" l="1"/>
  <c r="B45" i="5" s="1"/>
  <c r="B60" i="5" l="1"/>
  <c r="B64" i="5"/>
  <c r="B59" i="5"/>
  <c r="B62" i="5" l="1"/>
  <c r="B66" i="5" s="1"/>
</calcChain>
</file>

<file path=xl/sharedStrings.xml><?xml version="1.0" encoding="utf-8"?>
<sst xmlns="http://schemas.openxmlformats.org/spreadsheetml/2006/main" count="39" uniqueCount="36">
  <si>
    <t>ROW Acquisition Support</t>
  </si>
  <si>
    <t>Engineering and Program Management</t>
  </si>
  <si>
    <t>Construction Phase Contingency</t>
  </si>
  <si>
    <t>Blue Route</t>
  </si>
  <si>
    <t>Miles for Blue  Route</t>
  </si>
  <si>
    <t>Est. (2013$)</t>
  </si>
  <si>
    <t>500 kV Line Materials &amp; Construction</t>
  </si>
  <si>
    <t>MP Internal &amp; Professional Services</t>
  </si>
  <si>
    <t>Land &amp; Land Rights</t>
  </si>
  <si>
    <t xml:space="preserve">500 kV Transmission Line  </t>
  </si>
  <si>
    <t>500/230 kV Substation Materials &amp; Construction</t>
  </si>
  <si>
    <t xml:space="preserve">Blackberry 500/230 kV Substation  </t>
  </si>
  <si>
    <t>500 kV Series Compensation Materials &amp; Construction</t>
  </si>
  <si>
    <t>GNTL 500 kV Series Compensation Station</t>
  </si>
  <si>
    <t>230 kV Modifications Transmission Line Materials &amp; Construction</t>
  </si>
  <si>
    <t>230 kV Modifications Substation Materials &amp; Construction</t>
  </si>
  <si>
    <t xml:space="preserve">Minnesota Power 230 kV  Modifications  </t>
  </si>
  <si>
    <t>TOTAL PROJECT</t>
  </si>
  <si>
    <t>PROJECT CONTINGENCY (10%)</t>
  </si>
  <si>
    <t>TOTAL ESTIMATED COST (2013$)</t>
  </si>
  <si>
    <t>Project Funding Sources  2013 Dollars</t>
  </si>
  <si>
    <t xml:space="preserve"> </t>
  </si>
  <si>
    <t>Minnesota Power Renewable Optimization Investment  17.7%</t>
  </si>
  <si>
    <t>Total Project</t>
  </si>
  <si>
    <t>MP Internal  Services</t>
  </si>
  <si>
    <t>Professional Permitting Support</t>
  </si>
  <si>
    <t>Material &amp; Construction</t>
  </si>
  <si>
    <t>GNTL Project Estimate Summary</t>
  </si>
  <si>
    <t>Accumulated by MH Donahue</t>
  </si>
  <si>
    <t>Project Estimate with Contingency Allocated</t>
  </si>
  <si>
    <t>Minnesota Power Base Investment   28.3%</t>
  </si>
  <si>
    <t>Total Minnesota Power  -46%</t>
  </si>
  <si>
    <t>Manitoba Hydro Portion - 54%</t>
  </si>
  <si>
    <t>Capitalize Property Taxes</t>
  </si>
  <si>
    <t>Capitalized Property Taxes</t>
  </si>
  <si>
    <t>LPI IR 024.1 Attachment 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</si>
</sst>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&quot;Date Prepared:&quot;\ m/d/yyyy"/>
    <numFmt numFmtId="167" formatCode="&quot;Lattice steel price @ $&quot;0.00&quot; per pound&quot;"/>
    <numFmt numFmtId="168" formatCode="&quot;2156 ACSR conductor price @ $&quot;0.00&quot; per foot&quot;"/>
    <numFmt numFmtId="169" formatCode="&quot;1/2''EHS price @ $&quot;0.00&quot; per foot&quot;"/>
    <numFmt numFmtId="170" formatCode="&quot;48 count OPGW price @ $&quot;0.00&quot; per foot&quot;"/>
    <numFmt numFmtId="171" formatCode="&quot;4 bundle conductor installation costs based on $&quot;00,000&quot; per mile&quot;"/>
    <numFmt numFmtId="172" formatCode="&quot;OPGW installation costs based on $&quot;00,000&quot; per mile&quot;"/>
    <numFmt numFmtId="173" formatCode="&quot;Shield wire installation costs based on $&quot;0,000&quot; per mile&quot;"/>
    <numFmt numFmtId="174" formatCode="0\ &quot;mi&quot;"/>
    <numFmt numFmtId="175" formatCode="0,000\ &quot;str's&quot;"/>
    <numFmt numFmtId="176" formatCode="#,##0\ &quot;ft&quot;"/>
    <numFmt numFmtId="177" formatCode="0.0\ &quot;miles&quot;"/>
    <numFmt numFmtId="178" formatCode="0.0%"/>
    <numFmt numFmtId="179" formatCode="#,##0\ &quot;lbs&quot;"/>
    <numFmt numFmtId="180" formatCode="0.0"/>
    <numFmt numFmtId="181" formatCode="0\ &quot;ft.&quot;"/>
    <numFmt numFmtId="182" formatCode="0.00\ &quot;mi&quot;"/>
    <numFmt numFmtId="183" formatCode="0\ &quot;acres&quot;"/>
    <numFmt numFmtId="184" formatCode="0,000\ &quot;acres&quot;"/>
    <numFmt numFmtId="185" formatCode="0\ &quot;spans&quot;"/>
    <numFmt numFmtId="186" formatCode="0.0\ &quot;mi&quot;"/>
    <numFmt numFmtId="187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color indexed="4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indexed="4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63"/>
      <name val="Verdana"/>
      <family val="2"/>
    </font>
    <font>
      <b/>
      <sz val="10"/>
      <color indexed="9"/>
      <name val="Verdan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2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7" fillId="22" borderId="35" applyNumberFormat="0" applyAlignment="0" applyProtection="0"/>
    <xf numFmtId="0" fontId="28" fillId="23" borderId="36" applyNumberFormat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37" applyNumberFormat="0" applyFill="0" applyAlignment="0" applyProtection="0"/>
    <xf numFmtId="0" fontId="33" fillId="0" borderId="38" applyNumberFormat="0" applyFill="0" applyAlignment="0" applyProtection="0"/>
    <xf numFmtId="0" fontId="34" fillId="0" borderId="34" applyNumberFormat="0" applyFill="0" applyAlignment="0" applyProtection="0"/>
    <xf numFmtId="0" fontId="34" fillId="0" borderId="0" applyNumberFormat="0" applyFill="0" applyBorder="0" applyAlignment="0" applyProtection="0"/>
    <xf numFmtId="0" fontId="35" fillId="9" borderId="35" applyNumberFormat="0" applyAlignment="0" applyProtection="0"/>
    <xf numFmtId="0" fontId="36" fillId="0" borderId="39" applyNumberFormat="0" applyFill="0" applyAlignment="0" applyProtection="0"/>
    <xf numFmtId="0" fontId="37" fillId="24" borderId="0" applyNumberFormat="0" applyBorder="0" applyAlignment="0" applyProtection="0"/>
    <xf numFmtId="0" fontId="24" fillId="0" borderId="0"/>
    <xf numFmtId="0" fontId="3" fillId="0" borderId="0"/>
    <xf numFmtId="0" fontId="16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4" fillId="0" borderId="0"/>
    <xf numFmtId="0" fontId="3" fillId="0" borderId="0"/>
    <xf numFmtId="0" fontId="29" fillId="0" borderId="0"/>
    <xf numFmtId="0" fontId="24" fillId="0" borderId="0"/>
    <xf numFmtId="0" fontId="23" fillId="25" borderId="40" applyNumberFormat="0" applyFont="0" applyAlignment="0" applyProtection="0"/>
    <xf numFmtId="0" fontId="38" fillId="22" borderId="41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9" fillId="26" borderId="42" applyNumberFormat="0" applyAlignment="0" applyProtection="0"/>
    <xf numFmtId="0" fontId="39" fillId="26" borderId="42" applyNumberFormat="0" applyAlignment="0" applyProtection="0"/>
    <xf numFmtId="2" fontId="39" fillId="27" borderId="42" applyProtection="0">
      <alignment horizontal="right"/>
    </xf>
    <xf numFmtId="2" fontId="39" fillId="27" borderId="42" applyProtection="0">
      <alignment horizontal="right"/>
    </xf>
    <xf numFmtId="14" fontId="40" fillId="28" borderId="42" applyProtection="0">
      <alignment horizontal="right"/>
    </xf>
    <xf numFmtId="14" fontId="40" fillId="28" borderId="42" applyProtection="0">
      <alignment horizontal="right"/>
    </xf>
    <xf numFmtId="14" fontId="40" fillId="28" borderId="42" applyProtection="0">
      <alignment horizontal="left"/>
    </xf>
    <xf numFmtId="14" fontId="40" fillId="28" borderId="42" applyProtection="0">
      <alignment horizontal="left"/>
    </xf>
    <xf numFmtId="0" fontId="41" fillId="0" borderId="0" applyNumberFormat="0" applyFill="0" applyBorder="0" applyAlignment="0" applyProtection="0"/>
    <xf numFmtId="0" fontId="22" fillId="0" borderId="43" applyNumberFormat="0" applyFill="0" applyAlignment="0" applyProtection="0"/>
    <xf numFmtId="0" fontId="4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00">
    <xf numFmtId="0" fontId="0" fillId="0" borderId="0" xfId="0"/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164" fontId="0" fillId="0" borderId="5" xfId="1" applyNumberFormat="1" applyFont="1" applyBorder="1" applyAlignment="1">
      <alignment horizontal="center"/>
    </xf>
    <xf numFmtId="164" fontId="0" fillId="0" borderId="5" xfId="1" applyNumberFormat="1" applyFont="1" applyBorder="1"/>
    <xf numFmtId="164" fontId="0" fillId="0" borderId="6" xfId="1" applyNumberFormat="1" applyFont="1" applyBorder="1"/>
    <xf numFmtId="0" fontId="0" fillId="0" borderId="7" xfId="0" applyBorder="1" applyAlignment="1">
      <alignment horizontal="center"/>
    </xf>
    <xf numFmtId="164" fontId="0" fillId="0" borderId="8" xfId="1" applyNumberFormat="1" applyFont="1" applyBorder="1"/>
    <xf numFmtId="0" fontId="0" fillId="0" borderId="2" xfId="0" applyBorder="1"/>
    <xf numFmtId="164" fontId="0" fillId="0" borderId="3" xfId="1" applyNumberFormat="1" applyFont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9" xfId="0" applyBorder="1"/>
    <xf numFmtId="164" fontId="0" fillId="0" borderId="10" xfId="1" applyNumberFormat="1" applyFont="1" applyBorder="1"/>
    <xf numFmtId="0" fontId="0" fillId="0" borderId="11" xfId="0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14" xfId="0" applyBorder="1"/>
    <xf numFmtId="0" fontId="0" fillId="0" borderId="0" xfId="0" applyFill="1" applyBorder="1"/>
    <xf numFmtId="0" fontId="0" fillId="0" borderId="7" xfId="0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2" fillId="0" borderId="0" xfId="0" applyFont="1" applyFill="1"/>
    <xf numFmtId="167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7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/>
    <xf numFmtId="0" fontId="15" fillId="0" borderId="0" xfId="0" applyFont="1" applyFill="1"/>
    <xf numFmtId="0" fontId="13" fillId="0" borderId="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3" fontId="12" fillId="0" borderId="0" xfId="0" applyNumberFormat="1" applyFont="1" applyFill="1"/>
    <xf numFmtId="0" fontId="3" fillId="0" borderId="0" xfId="0" applyFont="1" applyFill="1" applyBorder="1" applyAlignment="1">
      <alignment horizontal="center" vertical="center"/>
    </xf>
    <xf numFmtId="183" fontId="3" fillId="0" borderId="0" xfId="0" applyNumberFormat="1" applyFont="1" applyFill="1"/>
    <xf numFmtId="2" fontId="3" fillId="0" borderId="0" xfId="0" applyNumberFormat="1" applyFont="1" applyFill="1"/>
    <xf numFmtId="14" fontId="0" fillId="0" borderId="0" xfId="0" applyNumberFormat="1"/>
    <xf numFmtId="0" fontId="0" fillId="0" borderId="8" xfId="0" applyBorder="1"/>
    <xf numFmtId="42" fontId="0" fillId="0" borderId="0" xfId="0" applyNumberFormat="1"/>
    <xf numFmtId="0" fontId="0" fillId="0" borderId="4" xfId="0" applyBorder="1" applyAlignment="1">
      <alignment horizontal="right"/>
    </xf>
    <xf numFmtId="42" fontId="0" fillId="0" borderId="5" xfId="0" applyNumberFormat="1" applyBorder="1"/>
    <xf numFmtId="42" fontId="0" fillId="0" borderId="6" xfId="0" applyNumberFormat="1" applyBorder="1"/>
    <xf numFmtId="42" fontId="0" fillId="0" borderId="33" xfId="0" applyNumberFormat="1" applyBorder="1"/>
    <xf numFmtId="165" fontId="0" fillId="0" borderId="0" xfId="0" applyNumberFormat="1"/>
    <xf numFmtId="164" fontId="0" fillId="0" borderId="0" xfId="0" applyNumberFormat="1"/>
    <xf numFmtId="187" fontId="22" fillId="0" borderId="15" xfId="127" applyNumberFormat="1" applyFont="1" applyFill="1" applyBorder="1"/>
    <xf numFmtId="0" fontId="2" fillId="0" borderId="17" xfId="0" applyFont="1" applyBorder="1"/>
    <xf numFmtId="0" fontId="0" fillId="0" borderId="0" xfId="0" applyFill="1"/>
    <xf numFmtId="164" fontId="0" fillId="0" borderId="0" xfId="1" applyNumberFormat="1" applyFont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1" xfId="0" applyFill="1" applyBorder="1"/>
    <xf numFmtId="164" fontId="0" fillId="0" borderId="1" xfId="1" applyNumberFormat="1" applyFont="1" applyFill="1" applyBorder="1"/>
    <xf numFmtId="164" fontId="0" fillId="0" borderId="0" xfId="0" applyNumberFormat="1" applyFill="1"/>
    <xf numFmtId="164" fontId="0" fillId="0" borderId="0" xfId="1" applyNumberFormat="1" applyFont="1" applyFill="1" applyBorder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4" fillId="2" borderId="16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left" indent="1"/>
    </xf>
    <xf numFmtId="0" fontId="3" fillId="2" borderId="17" xfId="2" applyFill="1" applyBorder="1" applyAlignment="1">
      <alignment horizontal="right" indent="1"/>
    </xf>
    <xf numFmtId="0" fontId="4" fillId="2" borderId="16" xfId="2" applyFont="1" applyFill="1" applyBorder="1" applyAlignment="1">
      <alignment horizontal="left" indent="1"/>
    </xf>
    <xf numFmtId="165" fontId="3" fillId="2" borderId="17" xfId="2" applyNumberFormat="1" applyFont="1" applyFill="1" applyBorder="1" applyAlignment="1">
      <alignment horizontal="right" indent="1"/>
    </xf>
    <xf numFmtId="0" fontId="3" fillId="2" borderId="17" xfId="2" applyFont="1" applyFill="1" applyBorder="1" applyAlignment="1">
      <alignment horizontal="right" indent="1"/>
    </xf>
    <xf numFmtId="0" fontId="2" fillId="2" borderId="4" xfId="0" applyFont="1" applyFill="1" applyBorder="1"/>
    <xf numFmtId="0" fontId="4" fillId="2" borderId="16" xfId="2" applyFont="1" applyFill="1" applyBorder="1"/>
    <xf numFmtId="165" fontId="4" fillId="2" borderId="17" xfId="2" applyNumberFormat="1" applyFont="1" applyFill="1" applyBorder="1" applyAlignment="1">
      <alignment horizontal="right" indent="1"/>
    </xf>
    <xf numFmtId="165" fontId="3" fillId="2" borderId="17" xfId="2" applyNumberFormat="1" applyFill="1" applyBorder="1" applyAlignment="1">
      <alignment horizontal="right" indent="1"/>
    </xf>
    <xf numFmtId="0" fontId="4" fillId="2" borderId="16" xfId="2" quotePrefix="1" applyFont="1" applyFill="1" applyBorder="1" applyAlignment="1">
      <alignment horizontal="center"/>
    </xf>
    <xf numFmtId="0" fontId="3" fillId="2" borderId="18" xfId="2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0" fontId="0" fillId="2" borderId="7" xfId="0" applyFill="1" applyBorder="1"/>
    <xf numFmtId="164" fontId="0" fillId="2" borderId="8" xfId="1" applyNumberFormat="1" applyFont="1" applyFill="1" applyBorder="1"/>
    <xf numFmtId="0" fontId="0" fillId="2" borderId="3" xfId="0" applyFill="1" applyBorder="1"/>
    <xf numFmtId="44" fontId="0" fillId="2" borderId="5" xfId="1" applyFont="1" applyFill="1" applyBorder="1"/>
    <xf numFmtId="44" fontId="0" fillId="2" borderId="6" xfId="1" applyFont="1" applyFill="1" applyBorder="1"/>
    <xf numFmtId="44" fontId="0" fillId="2" borderId="5" xfId="0" applyNumberFormat="1" applyFill="1" applyBorder="1"/>
    <xf numFmtId="0" fontId="0" fillId="2" borderId="8" xfId="0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174" fontId="17" fillId="2" borderId="17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quotePrefix="1" applyFont="1" applyFill="1" applyBorder="1" applyAlignment="1">
      <alignment horizontal="right" indent="1"/>
    </xf>
    <xf numFmtId="178" fontId="3" fillId="2" borderId="17" xfId="0" applyNumberFormat="1" applyFont="1" applyFill="1" applyBorder="1" applyAlignment="1">
      <alignment horizontal="left"/>
    </xf>
    <xf numFmtId="9" fontId="3" fillId="2" borderId="16" xfId="0" applyNumberFormat="1" applyFont="1" applyFill="1" applyBorder="1" applyAlignment="1">
      <alignment horizontal="center"/>
    </xf>
    <xf numFmtId="178" fontId="3" fillId="2" borderId="17" xfId="0" applyNumberFormat="1" applyFont="1" applyFill="1" applyBorder="1" applyAlignment="1">
      <alignment horizontal="center" vertical="center"/>
    </xf>
    <xf numFmtId="178" fontId="3" fillId="2" borderId="17" xfId="0" applyNumberFormat="1" applyFont="1" applyFill="1" applyBorder="1" applyAlignment="1">
      <alignment horizontal="left" wrapText="1"/>
    </xf>
    <xf numFmtId="9" fontId="3" fillId="2" borderId="17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82" fontId="3" fillId="2" borderId="17" xfId="0" applyNumberFormat="1" applyFont="1" applyFill="1" applyBorder="1" applyAlignment="1">
      <alignment horizontal="center" vertical="center" wrapText="1"/>
    </xf>
    <xf numFmtId="183" fontId="3" fillId="2" borderId="17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84" fontId="3" fillId="2" borderId="17" xfId="0" applyNumberFormat="1" applyFont="1" applyFill="1" applyBorder="1" applyAlignment="1">
      <alignment horizontal="center" vertical="center" wrapText="1"/>
    </xf>
    <xf numFmtId="0" fontId="3" fillId="2" borderId="17" xfId="0" quotePrefix="1" applyFont="1" applyFill="1" applyBorder="1" applyAlignment="1">
      <alignment horizontal="right"/>
    </xf>
    <xf numFmtId="0" fontId="3" fillId="2" borderId="32" xfId="0" quotePrefix="1" applyFont="1" applyFill="1" applyBorder="1" applyAlignment="1">
      <alignment horizontal="right"/>
    </xf>
    <xf numFmtId="178" fontId="3" fillId="2" borderId="32" xfId="0" applyNumberFormat="1" applyFont="1" applyFill="1" applyBorder="1" applyAlignment="1">
      <alignment horizontal="left" wrapText="1"/>
    </xf>
    <xf numFmtId="0" fontId="3" fillId="2" borderId="9" xfId="0" quotePrefix="1" applyFont="1" applyFill="1" applyBorder="1" applyAlignment="1">
      <alignment horizontal="right"/>
    </xf>
    <xf numFmtId="178" fontId="3" fillId="2" borderId="21" xfId="0" applyNumberFormat="1" applyFont="1" applyFill="1" applyBorder="1" applyAlignment="1">
      <alignment horizontal="left"/>
    </xf>
    <xf numFmtId="186" fontId="3" fillId="2" borderId="21" xfId="0" applyNumberFormat="1" applyFont="1" applyFill="1" applyBorder="1" applyAlignment="1">
      <alignment horizontal="center" vertical="center" wrapText="1"/>
    </xf>
    <xf numFmtId="186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3" fillId="2" borderId="0" xfId="0" applyFont="1" applyFill="1" applyBorder="1"/>
    <xf numFmtId="0" fontId="3" fillId="2" borderId="13" xfId="0" applyFont="1" applyFill="1" applyBorder="1"/>
    <xf numFmtId="0" fontId="3" fillId="0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86" fontId="3" fillId="2" borderId="17" xfId="0" applyNumberFormat="1" applyFont="1" applyFill="1" applyBorder="1" applyAlignment="1">
      <alignment horizontal="center" vertical="center" wrapText="1"/>
    </xf>
    <xf numFmtId="186" fontId="3" fillId="2" borderId="1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86" fontId="3" fillId="2" borderId="22" xfId="0" applyNumberFormat="1" applyFont="1" applyFill="1" applyBorder="1" applyAlignment="1">
      <alignment horizontal="center" vertical="center" wrapText="1"/>
    </xf>
    <xf numFmtId="186" fontId="3" fillId="2" borderId="18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top" wrapText="1"/>
    </xf>
    <xf numFmtId="165" fontId="19" fillId="2" borderId="17" xfId="0" applyNumberFormat="1" applyFont="1" applyFill="1" applyBorder="1" applyAlignment="1">
      <alignment horizontal="center" vertical="center" wrapText="1"/>
    </xf>
    <xf numFmtId="186" fontId="3" fillId="2" borderId="9" xfId="0" applyNumberFormat="1" applyFont="1" applyFill="1" applyBorder="1" applyAlignment="1">
      <alignment horizontal="center" vertical="center" wrapText="1"/>
    </xf>
    <xf numFmtId="186" fontId="3" fillId="2" borderId="21" xfId="0" applyNumberFormat="1" applyFont="1" applyFill="1" applyBorder="1" applyAlignment="1">
      <alignment horizontal="center" vertical="center" wrapText="1"/>
    </xf>
    <xf numFmtId="186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181" fontId="3" fillId="2" borderId="1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85" fontId="3" fillId="2" borderId="16" xfId="0" applyNumberFormat="1" applyFont="1" applyFill="1" applyBorder="1" applyAlignment="1">
      <alignment horizontal="center" vertical="center" wrapText="1"/>
    </xf>
    <xf numFmtId="185" fontId="3" fillId="2" borderId="22" xfId="0" applyNumberFormat="1" applyFont="1" applyFill="1" applyBorder="1" applyAlignment="1">
      <alignment horizontal="center" vertical="center" wrapText="1"/>
    </xf>
    <xf numFmtId="185" fontId="3" fillId="2" borderId="18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9" fontId="3" fillId="2" borderId="17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179" fontId="3" fillId="2" borderId="16" xfId="0" applyNumberFormat="1" applyFont="1" applyFill="1" applyBorder="1" applyAlignment="1">
      <alignment horizontal="left"/>
    </xf>
    <xf numFmtId="179" fontId="3" fillId="2" borderId="22" xfId="0" applyNumberFormat="1" applyFont="1" applyFill="1" applyBorder="1" applyAlignment="1">
      <alignment horizontal="left"/>
    </xf>
    <xf numFmtId="179" fontId="3" fillId="2" borderId="18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/>
    </xf>
    <xf numFmtId="0" fontId="3" fillId="2" borderId="28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179" fontId="3" fillId="2" borderId="17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81" fontId="3" fillId="2" borderId="16" xfId="0" applyNumberFormat="1" applyFont="1" applyFill="1" applyBorder="1" applyAlignment="1">
      <alignment horizontal="center"/>
    </xf>
    <xf numFmtId="181" fontId="3" fillId="2" borderId="18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80" fontId="3" fillId="2" borderId="16" xfId="0" applyNumberFormat="1" applyFont="1" applyFill="1" applyBorder="1" applyAlignment="1">
      <alignment horizontal="center"/>
    </xf>
    <xf numFmtId="180" fontId="3" fillId="2" borderId="18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/>
    </xf>
    <xf numFmtId="177" fontId="3" fillId="2" borderId="16" xfId="0" applyNumberFormat="1" applyFont="1" applyFill="1" applyBorder="1" applyAlignment="1">
      <alignment horizontal="center" vertical="center"/>
    </xf>
    <xf numFmtId="177" fontId="3" fillId="2" borderId="1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175" fontId="17" fillId="2" borderId="16" xfId="0" applyNumberFormat="1" applyFont="1" applyFill="1" applyBorder="1" applyAlignment="1">
      <alignment horizontal="center" vertical="center"/>
    </xf>
    <xf numFmtId="175" fontId="17" fillId="2" borderId="18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/>
    </xf>
    <xf numFmtId="0" fontId="3" fillId="2" borderId="22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"/>
    </xf>
    <xf numFmtId="171" fontId="3" fillId="2" borderId="9" xfId="0" applyNumberFormat="1" applyFont="1" applyFill="1" applyBorder="1" applyAlignment="1">
      <alignment horizontal="center"/>
    </xf>
    <xf numFmtId="171" fontId="3" fillId="2" borderId="21" xfId="0" applyNumberFormat="1" applyFont="1" applyFill="1" applyBorder="1" applyAlignment="1">
      <alignment horizontal="center"/>
    </xf>
    <xf numFmtId="171" fontId="3" fillId="2" borderId="10" xfId="0" applyNumberFormat="1" applyFont="1" applyFill="1" applyBorder="1" applyAlignment="1">
      <alignment horizontal="center"/>
    </xf>
    <xf numFmtId="173" fontId="3" fillId="2" borderId="16" xfId="0" applyNumberFormat="1" applyFont="1" applyFill="1" applyBorder="1" applyAlignment="1">
      <alignment horizontal="center" wrapText="1"/>
    </xf>
    <xf numFmtId="173" fontId="3" fillId="2" borderId="22" xfId="0" applyNumberFormat="1" applyFont="1" applyFill="1" applyBorder="1" applyAlignment="1">
      <alignment horizontal="center" wrapText="1"/>
    </xf>
    <xf numFmtId="173" fontId="3" fillId="2" borderId="18" xfId="0" applyNumberFormat="1" applyFont="1" applyFill="1" applyBorder="1" applyAlignment="1">
      <alignment horizontal="center" wrapText="1"/>
    </xf>
    <xf numFmtId="0" fontId="3" fillId="2" borderId="16" xfId="2" applyFont="1" applyFill="1" applyBorder="1" applyAlignment="1">
      <alignment horizontal="center" wrapText="1"/>
    </xf>
    <xf numFmtId="0" fontId="3" fillId="2" borderId="22" xfId="2" applyFont="1" applyFill="1" applyBorder="1" applyAlignment="1">
      <alignment horizontal="center" wrapText="1"/>
    </xf>
    <xf numFmtId="0" fontId="3" fillId="2" borderId="18" xfId="2" applyFont="1" applyFill="1" applyBorder="1" applyAlignment="1">
      <alignment horizont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169" fontId="3" fillId="2" borderId="9" xfId="0" applyNumberFormat="1" applyFont="1" applyFill="1" applyBorder="1" applyAlignment="1">
      <alignment horizontal="center"/>
    </xf>
    <xf numFmtId="169" fontId="3" fillId="2" borderId="21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70" fontId="3" fillId="2" borderId="9" xfId="0" applyNumberFormat="1" applyFont="1" applyFill="1" applyBorder="1" applyAlignment="1">
      <alignment horizontal="center"/>
    </xf>
    <xf numFmtId="170" fontId="3" fillId="2" borderId="21" xfId="0" applyNumberFormat="1" applyFont="1" applyFill="1" applyBorder="1" applyAlignment="1">
      <alignment horizontal="center"/>
    </xf>
    <xf numFmtId="170" fontId="3" fillId="2" borderId="1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6" fontId="9" fillId="2" borderId="0" xfId="0" applyNumberFormat="1" applyFont="1" applyFill="1" applyBorder="1" applyAlignment="1">
      <alignment horizontal="right"/>
    </xf>
    <xf numFmtId="165" fontId="10" fillId="2" borderId="19" xfId="0" applyNumberFormat="1" applyFont="1" applyFill="1" applyBorder="1" applyAlignment="1">
      <alignment horizontal="center" vertical="center"/>
    </xf>
    <xf numFmtId="165" fontId="10" fillId="2" borderId="15" xfId="0" applyNumberFormat="1" applyFont="1" applyFill="1" applyBorder="1" applyAlignment="1">
      <alignment horizontal="center" vertical="center"/>
    </xf>
    <xf numFmtId="165" fontId="10" fillId="2" borderId="20" xfId="0" applyNumberFormat="1" applyFont="1" applyFill="1" applyBorder="1" applyAlignment="1">
      <alignment horizontal="center" vertical="center"/>
    </xf>
    <xf numFmtId="167" fontId="3" fillId="2" borderId="11" xfId="0" applyNumberFormat="1" applyFont="1" applyFill="1" applyBorder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167" fontId="3" fillId="2" borderId="13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2" borderId="21" xfId="0" applyNumberFormat="1" applyFont="1" applyFill="1" applyBorder="1" applyAlignment="1">
      <alignment horizontal="center"/>
    </xf>
    <xf numFmtId="168" fontId="3" fillId="2" borderId="10" xfId="0" applyNumberFormat="1" applyFont="1" applyFill="1" applyBorder="1" applyAlignment="1">
      <alignment horizontal="center"/>
    </xf>
  </cellXfs>
  <cellStyles count="128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 [0] 2" xfId="3"/>
    <cellStyle name="Comma 10" xfId="127"/>
    <cellStyle name="Comma 2" xfId="6"/>
    <cellStyle name="Comma 2 2" xfId="39"/>
    <cellStyle name="Comma 3" xfId="10"/>
    <cellStyle name="Comma 4" xfId="40"/>
    <cellStyle name="Comma 5" xfId="41"/>
    <cellStyle name="Comma 5 2" xfId="42"/>
    <cellStyle name="Comma 6" xfId="43"/>
    <cellStyle name="Comma 7" xfId="44"/>
    <cellStyle name="Comma 7 2" xfId="45"/>
    <cellStyle name="Comma 8" xfId="46"/>
    <cellStyle name="Comma 9" xfId="5"/>
    <cellStyle name="Currency" xfId="1" builtinId="4"/>
    <cellStyle name="Currency 10" xfId="47"/>
    <cellStyle name="Currency 11" xfId="7"/>
    <cellStyle name="Currency 2" xfId="48"/>
    <cellStyle name="Currency 2 2" xfId="49"/>
    <cellStyle name="Currency 2 3" xfId="50"/>
    <cellStyle name="Currency 3" xfId="51"/>
    <cellStyle name="Currency 4" xfId="52"/>
    <cellStyle name="Currency 5" xfId="53"/>
    <cellStyle name="Currency 5 2" xfId="54"/>
    <cellStyle name="Currency 6" xfId="55"/>
    <cellStyle name="Currency 6 2" xfId="56"/>
    <cellStyle name="Currency 7" xfId="57"/>
    <cellStyle name="Currency 7 2" xfId="58"/>
    <cellStyle name="Currency 8" xfId="59"/>
    <cellStyle name="Currency 8 2" xfId="60"/>
    <cellStyle name="Currency 9" xfId="61"/>
    <cellStyle name="Explanatory Text 2" xfId="62"/>
    <cellStyle name="Good 2" xfId="63"/>
    <cellStyle name="Heading 1 2" xfId="64"/>
    <cellStyle name="Heading 2 2" xfId="65"/>
    <cellStyle name="Heading 3 2" xfId="66"/>
    <cellStyle name="Heading 4 2" xfId="67"/>
    <cellStyle name="Input 2" xfId="68"/>
    <cellStyle name="Linked Cell 2" xfId="69"/>
    <cellStyle name="Neutral 2" xfId="70"/>
    <cellStyle name="Normal" xfId="0" builtinId="0"/>
    <cellStyle name="Normal 10" xfId="71"/>
    <cellStyle name="Normal 11" xfId="4"/>
    <cellStyle name="Normal 14" xfId="72"/>
    <cellStyle name="Normal 2" xfId="2"/>
    <cellStyle name="Normal 2 2" xfId="73"/>
    <cellStyle name="Normal 2 3" xfId="74"/>
    <cellStyle name="Normal 2 4" xfId="9"/>
    <cellStyle name="Normal 2_BGR 1 20 2011 Actuals plus FC" xfId="75"/>
    <cellStyle name="Normal 3" xfId="76"/>
    <cellStyle name="Normal 3 2" xfId="77"/>
    <cellStyle name="Normal 3_Brookings Project Budget V19_0 dm 2011 12 22" xfId="78"/>
    <cellStyle name="Normal 4" xfId="79"/>
    <cellStyle name="Normal 5" xfId="80"/>
    <cellStyle name="Normal 5 2" xfId="81"/>
    <cellStyle name="Normal 5 2 2" xfId="82"/>
    <cellStyle name="Normal 5 2 2 2" xfId="83"/>
    <cellStyle name="Normal 5 2 3" xfId="84"/>
    <cellStyle name="Normal 5 2 4" xfId="85"/>
    <cellStyle name="Normal 5 3" xfId="86"/>
    <cellStyle name="Normal 5 3 2" xfId="87"/>
    <cellStyle name="Normal 5 4" xfId="88"/>
    <cellStyle name="Normal 5 5" xfId="89"/>
    <cellStyle name="Normal 6" xfId="90"/>
    <cellStyle name="Normal 7" xfId="91"/>
    <cellStyle name="Normal 8" xfId="92"/>
    <cellStyle name="Normal 8 2" xfId="93"/>
    <cellStyle name="Normal 9" xfId="94"/>
    <cellStyle name="Note 2" xfId="95"/>
    <cellStyle name="Output 2" xfId="96"/>
    <cellStyle name="Percent 10" xfId="8"/>
    <cellStyle name="Percent 2" xfId="11"/>
    <cellStyle name="Percent 2 2" xfId="97"/>
    <cellStyle name="Percent 2 3" xfId="98"/>
    <cellStyle name="Percent 3" xfId="99"/>
    <cellStyle name="Percent 4" xfId="100"/>
    <cellStyle name="Percent 5" xfId="101"/>
    <cellStyle name="Percent 5 2" xfId="102"/>
    <cellStyle name="Percent 5 2 2" xfId="103"/>
    <cellStyle name="Percent 5 2 2 2" xfId="104"/>
    <cellStyle name="Percent 5 2 3" xfId="105"/>
    <cellStyle name="Percent 5 2 4" xfId="106"/>
    <cellStyle name="Percent 5 3" xfId="107"/>
    <cellStyle name="Percent 5 3 2" xfId="108"/>
    <cellStyle name="Percent 5 4" xfId="109"/>
    <cellStyle name="Percent 5 5" xfId="110"/>
    <cellStyle name="Percent 6" xfId="111"/>
    <cellStyle name="Percent 6 2" xfId="112"/>
    <cellStyle name="Percent 7" xfId="113"/>
    <cellStyle name="Percent 8" xfId="114"/>
    <cellStyle name="Percent 9" xfId="115"/>
    <cellStyle name="Style 21" xfId="116"/>
    <cellStyle name="Style 21 2" xfId="117"/>
    <cellStyle name="Style 22" xfId="118"/>
    <cellStyle name="Style 22 2" xfId="119"/>
    <cellStyle name="Style 24" xfId="120"/>
    <cellStyle name="Style 24 2" xfId="121"/>
    <cellStyle name="Style 25" xfId="122"/>
    <cellStyle name="Style 25 2" xfId="123"/>
    <cellStyle name="Title 2" xfId="124"/>
    <cellStyle name="Total 2" xfId="125"/>
    <cellStyle name="Warning Text 2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72302" cy="22812374"/>
    <xdr:sp macro="" textlink="">
      <xdr:nvSpPr>
        <xdr:cNvPr id="2" name="TextBox 1"/>
        <xdr:cNvSpPr txBox="1"/>
      </xdr:nvSpPr>
      <xdr:spPr>
        <a:xfrm rot="16200000">
          <a:off x="-7920036" y="7920036"/>
          <a:ext cx="22812374" cy="697230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6000"/>
        </a:p>
        <a:p>
          <a:pPr algn="ctr"/>
          <a:endParaRPr lang="en-US" sz="6000"/>
        </a:p>
        <a:p>
          <a:pPr algn="ctr"/>
          <a:endParaRPr lang="en-US" sz="6000"/>
        </a:p>
        <a:p>
          <a:pPr algn="ctr"/>
          <a:endParaRPr lang="en-US" sz="6000"/>
        </a:p>
        <a:p>
          <a:pPr algn="ctr"/>
          <a:r>
            <a:rPr lang="en-US" sz="6000"/>
            <a:t>[TRADE SECRET DATA EXCISED]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161515</xdr:rowOff>
    </xdr:from>
    <xdr:ext cx="6074703" cy="6593473"/>
    <xdr:sp macro="" textlink="">
      <xdr:nvSpPr>
        <xdr:cNvPr id="2" name="TextBox 1"/>
        <xdr:cNvSpPr txBox="1"/>
      </xdr:nvSpPr>
      <xdr:spPr>
        <a:xfrm rot="18772735">
          <a:off x="-259385" y="420900"/>
          <a:ext cx="6593473" cy="607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r>
            <a:rPr lang="en-US" sz="2000"/>
            <a:t>[TRADE SECRET DATA EXCISED]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181633</xdr:rowOff>
    </xdr:from>
    <xdr:ext cx="5197716" cy="4900685"/>
    <xdr:sp macro="" textlink="">
      <xdr:nvSpPr>
        <xdr:cNvPr id="2" name="TextBox 1"/>
        <xdr:cNvSpPr txBox="1"/>
      </xdr:nvSpPr>
      <xdr:spPr>
        <a:xfrm rot="19007255">
          <a:off x="0" y="753133"/>
          <a:ext cx="5197716" cy="4900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2800"/>
        </a:p>
        <a:p>
          <a:pPr algn="ctr"/>
          <a:r>
            <a:rPr lang="en-US" sz="2800"/>
            <a:t>[TRADE SECRET DATA EXCISED]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3771900" cy="6424762"/>
    <xdr:sp macro="" textlink="">
      <xdr:nvSpPr>
        <xdr:cNvPr id="2" name="TextBox 1"/>
        <xdr:cNvSpPr txBox="1"/>
      </xdr:nvSpPr>
      <xdr:spPr>
        <a:xfrm rot="16200000">
          <a:off x="-1326430" y="1326431"/>
          <a:ext cx="6424762" cy="3771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endParaRPr lang="en-US" sz="2800"/>
        </a:p>
        <a:p>
          <a:pPr algn="ctr"/>
          <a:r>
            <a:rPr lang="en-US" sz="2800"/>
            <a:t>[TRADE SECRET DATA EXCISED]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127988</xdr:colOff>
      <xdr:row>0</xdr:row>
      <xdr:rowOff>57865</xdr:rowOff>
    </xdr:from>
    <xdr:ext cx="6987190" cy="35696725"/>
    <xdr:sp macro="" textlink="">
      <xdr:nvSpPr>
        <xdr:cNvPr id="2" name="TextBox 1"/>
        <xdr:cNvSpPr txBox="1"/>
      </xdr:nvSpPr>
      <xdr:spPr>
        <a:xfrm rot="16200000">
          <a:off x="-14226780" y="14412633"/>
          <a:ext cx="35696725" cy="6987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r>
            <a:rPr lang="en-US" sz="9600"/>
            <a:t>[TRADE SECRET DATA EXCISED]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"/>
  <sheetViews>
    <sheetView tabSelected="1" workbookViewId="0">
      <selection activeCell="A69" sqref="A69"/>
    </sheetView>
  </sheetViews>
  <sheetFormatPr defaultRowHeight="15" x14ac:dyDescent="0.25"/>
  <cols>
    <col min="1" max="1" width="61.42578125" customWidth="1"/>
    <col min="2" max="2" width="21" customWidth="1"/>
    <col min="3" max="3" width="12.5703125" bestFit="1" customWidth="1"/>
    <col min="4" max="4" width="15.5703125" customWidth="1"/>
    <col min="5" max="5" width="12.28515625" customWidth="1"/>
    <col min="6" max="6" width="14" customWidth="1"/>
  </cols>
  <sheetData>
    <row r="2" spans="1:2" x14ac:dyDescent="0.25">
      <c r="A2" s="5" t="s">
        <v>27</v>
      </c>
      <c r="B2" s="53">
        <v>41830</v>
      </c>
    </row>
    <row r="3" spans="1:2" x14ac:dyDescent="0.25">
      <c r="A3" s="5" t="s">
        <v>28</v>
      </c>
    </row>
    <row r="6" spans="1:2" ht="15.75" thickBot="1" x14ac:dyDescent="0.3">
      <c r="B6" s="6" t="s">
        <v>3</v>
      </c>
    </row>
    <row r="7" spans="1:2" x14ac:dyDescent="0.25">
      <c r="A7" s="7" t="s">
        <v>4</v>
      </c>
      <c r="B7" s="8">
        <v>222.52</v>
      </c>
    </row>
    <row r="8" spans="1:2" x14ac:dyDescent="0.25">
      <c r="A8" s="9"/>
      <c r="B8" s="10"/>
    </row>
    <row r="9" spans="1:2" x14ac:dyDescent="0.25">
      <c r="A9" s="11"/>
      <c r="B9" s="12" t="s">
        <v>5</v>
      </c>
    </row>
    <row r="10" spans="1:2" x14ac:dyDescent="0.25">
      <c r="A10" s="11"/>
      <c r="B10" s="13"/>
    </row>
    <row r="11" spans="1:2" x14ac:dyDescent="0.25">
      <c r="A11" s="11" t="s">
        <v>26</v>
      </c>
      <c r="B11" s="13">
        <f>'GNTL-TRADE SECRET'!$C$94</f>
        <v>0</v>
      </c>
    </row>
    <row r="12" spans="1:2" x14ac:dyDescent="0.25">
      <c r="A12" t="s">
        <v>1</v>
      </c>
      <c r="B12" s="13">
        <f>'GNTL-TRADE SECRET'!$C$108</f>
        <v>0</v>
      </c>
    </row>
    <row r="13" spans="1:2" x14ac:dyDescent="0.25">
      <c r="A13" s="27" t="s">
        <v>2</v>
      </c>
      <c r="B13" s="14">
        <f>'GNTL-TRADE SECRET'!$C$110</f>
        <v>0</v>
      </c>
    </row>
    <row r="14" spans="1:2" x14ac:dyDescent="0.25">
      <c r="A14" s="11"/>
      <c r="B14" s="13"/>
    </row>
    <row r="15" spans="1:2" x14ac:dyDescent="0.25">
      <c r="A15" s="11" t="s">
        <v>6</v>
      </c>
      <c r="B15" s="13">
        <f>SUM(B11:B14)</f>
        <v>0</v>
      </c>
    </row>
    <row r="16" spans="1:2" x14ac:dyDescent="0.25">
      <c r="A16" s="11"/>
      <c r="B16" s="13"/>
    </row>
    <row r="17" spans="1:3" x14ac:dyDescent="0.25">
      <c r="A17" s="11" t="s">
        <v>24</v>
      </c>
      <c r="B17" s="13">
        <f>'GNTL-TRADE SECRET'!$C$24</f>
        <v>0</v>
      </c>
    </row>
    <row r="18" spans="1:3" x14ac:dyDescent="0.25">
      <c r="A18" s="11" t="s">
        <v>25</v>
      </c>
      <c r="B18" s="13">
        <f>'GNTL-TRADE SECRET'!$C$33</f>
        <v>0</v>
      </c>
    </row>
    <row r="19" spans="1:3" x14ac:dyDescent="0.25">
      <c r="A19" s="11" t="s">
        <v>0</v>
      </c>
      <c r="B19" s="13">
        <f>'GNTL-TRADE SECRET'!$C$38</f>
        <v>0</v>
      </c>
      <c r="C19" s="61"/>
    </row>
    <row r="20" spans="1:3" x14ac:dyDescent="0.25">
      <c r="A20" s="11" t="s">
        <v>8</v>
      </c>
      <c r="B20" s="14">
        <v>28862000</v>
      </c>
    </row>
    <row r="21" spans="1:3" x14ac:dyDescent="0.25">
      <c r="A21" s="11"/>
      <c r="B21" s="13"/>
    </row>
    <row r="22" spans="1:3" ht="15.75" thickBot="1" x14ac:dyDescent="0.3">
      <c r="A22" s="15" t="s">
        <v>9</v>
      </c>
      <c r="B22" s="16">
        <f>SUM(B15:B20)</f>
        <v>28862000</v>
      </c>
    </row>
    <row r="23" spans="1:3" ht="15.75" thickBot="1" x14ac:dyDescent="0.3">
      <c r="A23" s="11"/>
      <c r="B23" s="3"/>
    </row>
    <row r="24" spans="1:3" x14ac:dyDescent="0.25">
      <c r="A24" s="17"/>
      <c r="B24" s="18"/>
    </row>
    <row r="25" spans="1:3" x14ac:dyDescent="0.25">
      <c r="A25" s="11" t="s">
        <v>10</v>
      </c>
      <c r="B25" s="13">
        <f>'BLACKBERRY-TRADE SECRET'!$B$24</f>
        <v>0</v>
      </c>
    </row>
    <row r="26" spans="1:3" x14ac:dyDescent="0.25">
      <c r="A26" s="11" t="s">
        <v>7</v>
      </c>
      <c r="B26" s="13">
        <v>0</v>
      </c>
    </row>
    <row r="27" spans="1:3" x14ac:dyDescent="0.25">
      <c r="A27" s="11" t="s">
        <v>8</v>
      </c>
      <c r="B27" s="14">
        <v>500000</v>
      </c>
    </row>
    <row r="28" spans="1:3" ht="15.75" thickBot="1" x14ac:dyDescent="0.3">
      <c r="A28" s="15" t="s">
        <v>11</v>
      </c>
      <c r="B28" s="16">
        <f>SUM(B25:B27)</f>
        <v>500000</v>
      </c>
    </row>
    <row r="29" spans="1:3" x14ac:dyDescent="0.25">
      <c r="A29" s="2"/>
      <c r="B29" s="3"/>
    </row>
    <row r="30" spans="1:3" ht="15.75" thickBot="1" x14ac:dyDescent="0.3">
      <c r="A30" s="2"/>
      <c r="B30" s="3"/>
    </row>
    <row r="31" spans="1:3" x14ac:dyDescent="0.25">
      <c r="A31" s="17" t="s">
        <v>12</v>
      </c>
      <c r="B31" s="18">
        <f>'SERIES COMP-TRADE SECRET'!$B$28-250000</f>
        <v>-250000</v>
      </c>
    </row>
    <row r="32" spans="1:3" x14ac:dyDescent="0.25">
      <c r="A32" s="11" t="s">
        <v>8</v>
      </c>
      <c r="B32" s="14">
        <v>250000</v>
      </c>
    </row>
    <row r="33" spans="1:2" ht="15.75" thickBot="1" x14ac:dyDescent="0.3">
      <c r="A33" s="15" t="s">
        <v>13</v>
      </c>
      <c r="B33" s="16">
        <f>SUM(B31:B32)</f>
        <v>0</v>
      </c>
    </row>
    <row r="34" spans="1:2" x14ac:dyDescent="0.25">
      <c r="A34" s="2"/>
      <c r="B34" s="3"/>
    </row>
    <row r="35" spans="1:2" ht="15.75" thickBot="1" x14ac:dyDescent="0.3">
      <c r="A35" s="2"/>
      <c r="B35" s="3"/>
    </row>
    <row r="36" spans="1:2" x14ac:dyDescent="0.25">
      <c r="A36" s="17" t="s">
        <v>14</v>
      </c>
      <c r="B36" s="18">
        <f>'230 Kv MODS TRADE SECRET'!$B$20</f>
        <v>0</v>
      </c>
    </row>
    <row r="37" spans="1:2" x14ac:dyDescent="0.25">
      <c r="A37" s="19" t="s">
        <v>15</v>
      </c>
      <c r="B37" s="13">
        <f>'230 Kv MODS TRADE SECRET'!$B$33</f>
        <v>0</v>
      </c>
    </row>
    <row r="38" spans="1:2" x14ac:dyDescent="0.25">
      <c r="A38" s="11" t="s">
        <v>8</v>
      </c>
      <c r="B38" s="14">
        <v>0</v>
      </c>
    </row>
    <row r="39" spans="1:2" ht="15.75" thickBot="1" x14ac:dyDescent="0.3">
      <c r="A39" s="15" t="s">
        <v>16</v>
      </c>
      <c r="B39" s="16">
        <f>SUM(B36:B38)</f>
        <v>0</v>
      </c>
    </row>
    <row r="40" spans="1:2" ht="15.75" thickBot="1" x14ac:dyDescent="0.3">
      <c r="A40" s="2"/>
      <c r="B40" s="3"/>
    </row>
    <row r="41" spans="1:2" x14ac:dyDescent="0.25">
      <c r="A41" s="17"/>
      <c r="B41" s="18"/>
    </row>
    <row r="42" spans="1:2" x14ac:dyDescent="0.25">
      <c r="A42" s="56" t="s">
        <v>17</v>
      </c>
      <c r="B42" s="57">
        <f>B39+B33+B28+B22</f>
        <v>29362000</v>
      </c>
    </row>
    <row r="43" spans="1:2" x14ac:dyDescent="0.25">
      <c r="A43" s="56" t="s">
        <v>33</v>
      </c>
      <c r="B43" s="57">
        <v>44200000</v>
      </c>
    </row>
    <row r="44" spans="1:2" x14ac:dyDescent="0.25">
      <c r="A44" s="56" t="s">
        <v>18</v>
      </c>
      <c r="B44" s="58">
        <f>B42*0.1</f>
        <v>2936200</v>
      </c>
    </row>
    <row r="45" spans="1:2" ht="15.75" thickBot="1" x14ac:dyDescent="0.3">
      <c r="A45" s="56" t="s">
        <v>19</v>
      </c>
      <c r="B45" s="59">
        <f>SUM(B42:B44)</f>
        <v>76498200</v>
      </c>
    </row>
    <row r="46" spans="1:2" ht="15.75" thickTop="1" x14ac:dyDescent="0.25">
      <c r="A46" s="56"/>
      <c r="B46" s="57"/>
    </row>
    <row r="47" spans="1:2" x14ac:dyDescent="0.25">
      <c r="A47" s="56" t="s">
        <v>29</v>
      </c>
      <c r="B47" s="57"/>
    </row>
    <row r="48" spans="1:2" x14ac:dyDescent="0.25">
      <c r="A48" s="56"/>
      <c r="B48" s="57"/>
    </row>
    <row r="49" spans="1:4" x14ac:dyDescent="0.25">
      <c r="A49" s="56" t="str">
        <f>A22</f>
        <v xml:space="preserve">500 kV Transmission Line  </v>
      </c>
      <c r="B49" s="57">
        <f>B22+(B22*0.1)</f>
        <v>31748200</v>
      </c>
    </row>
    <row r="50" spans="1:4" x14ac:dyDescent="0.25">
      <c r="A50" s="56" t="str">
        <f>A28</f>
        <v xml:space="preserve">Blackberry 500/230 kV Substation  </v>
      </c>
      <c r="B50" s="57">
        <f>B28+(B28*0.1)</f>
        <v>550000</v>
      </c>
    </row>
    <row r="51" spans="1:4" x14ac:dyDescent="0.25">
      <c r="A51" s="56" t="str">
        <f>A33</f>
        <v>GNTL 500 kV Series Compensation Station</v>
      </c>
      <c r="B51" s="57">
        <f>B33+(B33*0.1)</f>
        <v>0</v>
      </c>
    </row>
    <row r="52" spans="1:4" x14ac:dyDescent="0.25">
      <c r="A52" s="56" t="s">
        <v>34</v>
      </c>
      <c r="B52" s="57">
        <v>44200000</v>
      </c>
    </row>
    <row r="53" spans="1:4" x14ac:dyDescent="0.25">
      <c r="A53" s="56" t="str">
        <f>A39</f>
        <v xml:space="preserve">Minnesota Power 230 kV  Modifications  </v>
      </c>
      <c r="B53" s="58">
        <f>B39+(B39*0.1)</f>
        <v>0</v>
      </c>
    </row>
    <row r="54" spans="1:4" x14ac:dyDescent="0.25">
      <c r="A54" s="56"/>
      <c r="B54" s="57">
        <f>SUM(B49:B53)</f>
        <v>76498200</v>
      </c>
      <c r="D54" s="55"/>
    </row>
    <row r="55" spans="1:4" ht="15.75" thickBot="1" x14ac:dyDescent="0.3">
      <c r="A55" s="28"/>
      <c r="B55" s="54"/>
    </row>
    <row r="57" spans="1:4" x14ac:dyDescent="0.25">
      <c r="A57" s="20" t="s">
        <v>20</v>
      </c>
    </row>
    <row r="58" spans="1:4" x14ac:dyDescent="0.25">
      <c r="A58" s="20" t="s">
        <v>21</v>
      </c>
    </row>
    <row r="59" spans="1:4" x14ac:dyDescent="0.25">
      <c r="A59" s="21" t="s">
        <v>30</v>
      </c>
      <c r="B59" s="22">
        <f>B45*0.283</f>
        <v>21648990.599999998</v>
      </c>
    </row>
    <row r="60" spans="1:4" x14ac:dyDescent="0.25">
      <c r="A60" s="23" t="s">
        <v>22</v>
      </c>
      <c r="B60" s="24">
        <f>B45*0.177</f>
        <v>13540181.399999999</v>
      </c>
    </row>
    <row r="61" spans="1:4" x14ac:dyDescent="0.25">
      <c r="A61" s="23"/>
      <c r="B61" s="25"/>
    </row>
    <row r="62" spans="1:4" x14ac:dyDescent="0.25">
      <c r="A62" s="23" t="s">
        <v>31</v>
      </c>
      <c r="B62" s="25">
        <f>SUM(B59:B61)</f>
        <v>35189172</v>
      </c>
    </row>
    <row r="63" spans="1:4" x14ac:dyDescent="0.25">
      <c r="A63" s="23"/>
      <c r="B63" s="25"/>
    </row>
    <row r="64" spans="1:4" x14ac:dyDescent="0.25">
      <c r="A64" s="23" t="s">
        <v>32</v>
      </c>
      <c r="B64" s="24">
        <f>B45*0.54</f>
        <v>41309028</v>
      </c>
    </row>
    <row r="65" spans="1:6" x14ac:dyDescent="0.25">
      <c r="A65" s="23"/>
      <c r="B65" s="25"/>
    </row>
    <row r="66" spans="1:6" x14ac:dyDescent="0.25">
      <c r="A66" s="26" t="s">
        <v>23</v>
      </c>
      <c r="B66" s="24">
        <f>SUM(B62:B64)</f>
        <v>76498200</v>
      </c>
    </row>
    <row r="69" spans="1:6" x14ac:dyDescent="0.25">
      <c r="A69" s="63" t="s">
        <v>35</v>
      </c>
    </row>
    <row r="70" spans="1:6" ht="15.75" thickBot="1" x14ac:dyDescent="0.3">
      <c r="C70" s="62"/>
      <c r="D70" s="62"/>
      <c r="E70" s="62"/>
      <c r="F70" s="62"/>
    </row>
  </sheetData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14"/>
  <sheetViews>
    <sheetView zoomScaleNormal="100" zoomScaleSheetLayoutView="59" workbookViewId="0">
      <selection activeCell="J21" sqref="J21"/>
    </sheetView>
  </sheetViews>
  <sheetFormatPr defaultRowHeight="15" x14ac:dyDescent="0.25"/>
  <cols>
    <col min="1" max="1" width="51.7109375" customWidth="1"/>
    <col min="2" max="2" width="16.28515625" style="1" bestFit="1" customWidth="1"/>
    <col min="3" max="3" width="20.140625" customWidth="1"/>
    <col min="4" max="4" width="16.42578125" customWidth="1"/>
  </cols>
  <sheetData>
    <row r="1" spans="1:4" x14ac:dyDescent="0.25">
      <c r="A1" s="64"/>
      <c r="B1" s="65"/>
      <c r="C1" s="64"/>
      <c r="D1" s="66"/>
    </row>
    <row r="2" spans="1:4" x14ac:dyDescent="0.25">
      <c r="A2" s="67"/>
      <c r="B2" s="65"/>
      <c r="C2" s="64"/>
      <c r="D2" s="64"/>
    </row>
    <row r="3" spans="1:4" x14ac:dyDescent="0.25">
      <c r="A3" s="67"/>
      <c r="B3" s="68"/>
      <c r="C3" s="67"/>
      <c r="D3" s="67"/>
    </row>
    <row r="4" spans="1:4" x14ac:dyDescent="0.25">
      <c r="A4" s="64"/>
      <c r="B4" s="65"/>
      <c r="C4" s="64"/>
      <c r="D4" s="64"/>
    </row>
    <row r="5" spans="1:4" x14ac:dyDescent="0.25">
      <c r="A5" s="67"/>
      <c r="B5" s="65"/>
      <c r="C5" s="64"/>
      <c r="D5" s="64"/>
    </row>
    <row r="6" spans="1:4" x14ac:dyDescent="0.25">
      <c r="A6" s="64"/>
      <c r="B6" s="65"/>
      <c r="C6" s="64"/>
      <c r="D6" s="64"/>
    </row>
    <row r="7" spans="1:4" x14ac:dyDescent="0.25">
      <c r="A7" s="64"/>
      <c r="B7" s="65"/>
      <c r="C7" s="64"/>
      <c r="D7" s="64"/>
    </row>
    <row r="8" spans="1:4" x14ac:dyDescent="0.25">
      <c r="A8" s="64"/>
      <c r="B8" s="65"/>
      <c r="C8" s="64"/>
      <c r="D8" s="64"/>
    </row>
    <row r="9" spans="1:4" x14ac:dyDescent="0.25">
      <c r="A9" s="64"/>
      <c r="B9" s="65"/>
      <c r="C9" s="64"/>
      <c r="D9" s="64"/>
    </row>
    <row r="10" spans="1:4" x14ac:dyDescent="0.25">
      <c r="A10" s="64"/>
      <c r="B10" s="65"/>
      <c r="C10" s="64"/>
      <c r="D10" s="64"/>
    </row>
    <row r="11" spans="1:4" x14ac:dyDescent="0.25">
      <c r="A11" s="64"/>
      <c r="B11" s="65"/>
      <c r="C11" s="64"/>
      <c r="D11" s="64"/>
    </row>
    <row r="12" spans="1:4" x14ac:dyDescent="0.25">
      <c r="A12" s="64"/>
      <c r="B12" s="65"/>
      <c r="C12" s="64"/>
      <c r="D12" s="64"/>
    </row>
    <row r="13" spans="1:4" x14ac:dyDescent="0.25">
      <c r="A13" s="64"/>
      <c r="B13" s="65"/>
      <c r="C13" s="64"/>
      <c r="D13" s="64"/>
    </row>
    <row r="14" spans="1:4" x14ac:dyDescent="0.25">
      <c r="A14" s="64"/>
      <c r="B14" s="65"/>
      <c r="C14" s="64"/>
      <c r="D14" s="64"/>
    </row>
    <row r="15" spans="1:4" x14ac:dyDescent="0.25">
      <c r="A15" s="64"/>
      <c r="B15" s="65"/>
      <c r="C15" s="64"/>
      <c r="D15" s="64"/>
    </row>
    <row r="16" spans="1:4" x14ac:dyDescent="0.25">
      <c r="A16" s="64"/>
      <c r="B16" s="65"/>
      <c r="C16" s="64"/>
      <c r="D16" s="64"/>
    </row>
    <row r="17" spans="1:4" x14ac:dyDescent="0.25">
      <c r="A17" s="64"/>
      <c r="B17" s="65"/>
      <c r="C17" s="64"/>
      <c r="D17" s="64"/>
    </row>
    <row r="18" spans="1:4" x14ac:dyDescent="0.25">
      <c r="A18" s="64"/>
      <c r="B18" s="65"/>
      <c r="C18" s="64"/>
      <c r="D18" s="64"/>
    </row>
    <row r="19" spans="1:4" x14ac:dyDescent="0.25">
      <c r="A19" s="64"/>
      <c r="B19" s="65"/>
      <c r="C19" s="64"/>
      <c r="D19" s="64"/>
    </row>
    <row r="20" spans="1:4" x14ac:dyDescent="0.25">
      <c r="A20" s="64"/>
      <c r="B20" s="65"/>
      <c r="C20" s="64"/>
      <c r="D20" s="64"/>
    </row>
    <row r="21" spans="1:4" x14ac:dyDescent="0.25">
      <c r="A21" s="64"/>
      <c r="B21" s="65"/>
      <c r="C21" s="64"/>
      <c r="D21" s="64"/>
    </row>
    <row r="22" spans="1:4" x14ac:dyDescent="0.25">
      <c r="A22" s="69"/>
      <c r="B22" s="70"/>
      <c r="C22" s="69"/>
      <c r="D22" s="64"/>
    </row>
    <row r="23" spans="1:4" x14ac:dyDescent="0.25">
      <c r="A23" s="64"/>
      <c r="B23" s="65"/>
      <c r="C23" s="64"/>
      <c r="D23" s="64"/>
    </row>
    <row r="24" spans="1:4" x14ac:dyDescent="0.25">
      <c r="A24" s="64"/>
      <c r="B24" s="65"/>
      <c r="C24" s="65"/>
      <c r="D24" s="64"/>
    </row>
    <row r="25" spans="1:4" x14ac:dyDescent="0.25">
      <c r="A25" s="64"/>
      <c r="B25" s="65"/>
      <c r="C25" s="64"/>
      <c r="D25" s="64"/>
    </row>
    <row r="26" spans="1:4" x14ac:dyDescent="0.25">
      <c r="A26" s="64"/>
      <c r="B26" s="65"/>
      <c r="C26" s="64"/>
      <c r="D26" s="64"/>
    </row>
    <row r="27" spans="1:4" x14ac:dyDescent="0.25">
      <c r="A27" s="64"/>
      <c r="B27" s="65"/>
      <c r="C27" s="64"/>
      <c r="D27" s="64"/>
    </row>
    <row r="28" spans="1:4" x14ac:dyDescent="0.25">
      <c r="A28" s="64"/>
      <c r="B28" s="65"/>
      <c r="C28" s="64"/>
      <c r="D28" s="64"/>
    </row>
    <row r="29" spans="1:4" x14ac:dyDescent="0.25">
      <c r="A29" s="64"/>
      <c r="B29" s="65"/>
      <c r="C29" s="64"/>
      <c r="D29" s="64"/>
    </row>
    <row r="30" spans="1:4" x14ac:dyDescent="0.25">
      <c r="A30" s="64"/>
      <c r="B30" s="65"/>
      <c r="C30" s="64"/>
      <c r="D30" s="64"/>
    </row>
    <row r="31" spans="1:4" x14ac:dyDescent="0.25">
      <c r="A31" s="69"/>
      <c r="B31" s="70"/>
      <c r="C31" s="69"/>
      <c r="D31" s="64"/>
    </row>
    <row r="32" spans="1:4" x14ac:dyDescent="0.25">
      <c r="A32" s="64"/>
      <c r="B32" s="65"/>
      <c r="C32" s="64"/>
      <c r="D32" s="64"/>
    </row>
    <row r="33" spans="1:4" x14ac:dyDescent="0.25">
      <c r="A33" s="64"/>
      <c r="B33" s="65"/>
      <c r="C33" s="65"/>
      <c r="D33" s="71"/>
    </row>
    <row r="34" spans="1:4" x14ac:dyDescent="0.25">
      <c r="A34" s="64"/>
      <c r="B34" s="65"/>
      <c r="C34" s="64"/>
      <c r="D34" s="64"/>
    </row>
    <row r="35" spans="1:4" x14ac:dyDescent="0.25">
      <c r="A35" s="64"/>
      <c r="B35" s="65"/>
      <c r="C35" s="64"/>
      <c r="D35" s="64"/>
    </row>
    <row r="36" spans="1:4" x14ac:dyDescent="0.25">
      <c r="A36" s="69"/>
      <c r="B36" s="70"/>
      <c r="C36" s="69"/>
      <c r="D36" s="64"/>
    </row>
    <row r="37" spans="1:4" x14ac:dyDescent="0.25">
      <c r="A37" s="27"/>
      <c r="B37" s="72"/>
      <c r="C37" s="64"/>
      <c r="D37" s="64"/>
    </row>
    <row r="38" spans="1:4" x14ac:dyDescent="0.25">
      <c r="A38" s="64"/>
      <c r="B38" s="65"/>
      <c r="C38" s="65"/>
      <c r="D38" s="64"/>
    </row>
    <row r="39" spans="1:4" x14ac:dyDescent="0.25">
      <c r="A39" s="64"/>
      <c r="B39" s="65"/>
      <c r="C39" s="64"/>
      <c r="D39" s="64"/>
    </row>
    <row r="40" spans="1:4" x14ac:dyDescent="0.25">
      <c r="A40" s="64"/>
      <c r="B40" s="65"/>
      <c r="C40" s="64"/>
      <c r="D40" s="64"/>
    </row>
    <row r="41" spans="1:4" x14ac:dyDescent="0.25">
      <c r="A41" s="64"/>
      <c r="B41" s="65"/>
      <c r="C41" s="64"/>
      <c r="D41" s="64"/>
    </row>
    <row r="42" spans="1:4" x14ac:dyDescent="0.25">
      <c r="A42" s="64"/>
      <c r="B42" s="65"/>
      <c r="C42" s="64"/>
      <c r="D42" s="64"/>
    </row>
    <row r="43" spans="1:4" x14ac:dyDescent="0.25">
      <c r="A43" s="64"/>
      <c r="B43" s="65"/>
      <c r="C43" s="64"/>
      <c r="D43" s="64"/>
    </row>
    <row r="44" spans="1:4" x14ac:dyDescent="0.25">
      <c r="A44" s="69"/>
      <c r="B44" s="70"/>
      <c r="C44" s="69"/>
      <c r="D44" s="64"/>
    </row>
    <row r="45" spans="1:4" x14ac:dyDescent="0.25">
      <c r="A45" s="27"/>
      <c r="B45" s="72"/>
      <c r="C45" s="64"/>
      <c r="D45" s="64"/>
    </row>
    <row r="46" spans="1:4" x14ac:dyDescent="0.25">
      <c r="A46" s="64"/>
      <c r="B46" s="65"/>
      <c r="C46" s="70"/>
      <c r="D46" s="69"/>
    </row>
    <row r="47" spans="1:4" x14ac:dyDescent="0.25">
      <c r="A47" s="64"/>
      <c r="B47" s="65"/>
      <c r="C47" s="64"/>
      <c r="D47" s="64"/>
    </row>
    <row r="48" spans="1:4" x14ac:dyDescent="0.25">
      <c r="A48" s="64"/>
      <c r="B48" s="65"/>
      <c r="C48" s="64"/>
      <c r="D48" s="65"/>
    </row>
    <row r="49" spans="1:4" x14ac:dyDescent="0.25">
      <c r="A49" s="64"/>
      <c r="B49" s="65"/>
      <c r="C49" s="64"/>
      <c r="D49" s="64"/>
    </row>
    <row r="50" spans="1:4" ht="17.25" customHeight="1" x14ac:dyDescent="0.25">
      <c r="A50" s="64"/>
      <c r="B50" s="65"/>
      <c r="C50" s="64"/>
      <c r="D50" s="64"/>
    </row>
    <row r="51" spans="1:4" x14ac:dyDescent="0.25">
      <c r="A51" s="64"/>
      <c r="B51" s="65"/>
      <c r="C51" s="64"/>
      <c r="D51" s="64"/>
    </row>
    <row r="52" spans="1:4" x14ac:dyDescent="0.25">
      <c r="A52" s="67"/>
      <c r="B52" s="65"/>
      <c r="C52" s="64"/>
      <c r="D52" s="64"/>
    </row>
    <row r="53" spans="1:4" x14ac:dyDescent="0.25">
      <c r="A53" s="64"/>
      <c r="B53" s="65"/>
      <c r="C53" s="64"/>
      <c r="D53" s="64"/>
    </row>
    <row r="54" spans="1:4" x14ac:dyDescent="0.25">
      <c r="A54" s="64"/>
      <c r="B54" s="65"/>
      <c r="C54" s="64"/>
      <c r="D54" s="64"/>
    </row>
    <row r="55" spans="1:4" x14ac:dyDescent="0.25">
      <c r="A55" s="64"/>
      <c r="B55" s="65"/>
      <c r="C55" s="64"/>
      <c r="D55" s="64"/>
    </row>
    <row r="56" spans="1:4" x14ac:dyDescent="0.25">
      <c r="A56" s="64"/>
      <c r="B56" s="65"/>
      <c r="C56" s="64"/>
      <c r="D56" s="64"/>
    </row>
    <row r="57" spans="1:4" x14ac:dyDescent="0.25">
      <c r="A57" s="64"/>
      <c r="B57" s="65"/>
      <c r="C57" s="64"/>
      <c r="D57" s="64"/>
    </row>
    <row r="58" spans="1:4" x14ac:dyDescent="0.25">
      <c r="A58" s="64"/>
      <c r="B58" s="65"/>
      <c r="C58" s="64"/>
      <c r="D58" s="64"/>
    </row>
    <row r="59" spans="1:4" x14ac:dyDescent="0.25">
      <c r="A59" s="64"/>
      <c r="B59" s="65"/>
      <c r="C59" s="64"/>
      <c r="D59" s="64"/>
    </row>
    <row r="60" spans="1:4" x14ac:dyDescent="0.25">
      <c r="A60" s="64"/>
      <c r="B60" s="65"/>
      <c r="C60" s="64"/>
      <c r="D60" s="64"/>
    </row>
    <row r="61" spans="1:4" x14ac:dyDescent="0.25">
      <c r="A61" s="64"/>
      <c r="B61" s="65"/>
      <c r="C61" s="64"/>
      <c r="D61" s="64"/>
    </row>
    <row r="62" spans="1:4" x14ac:dyDescent="0.25">
      <c r="A62" s="64"/>
      <c r="B62" s="65"/>
      <c r="C62" s="64"/>
      <c r="D62" s="64"/>
    </row>
    <row r="63" spans="1:4" x14ac:dyDescent="0.25">
      <c r="A63" s="64"/>
      <c r="B63" s="65"/>
      <c r="C63" s="64"/>
      <c r="D63" s="64"/>
    </row>
    <row r="64" spans="1:4" x14ac:dyDescent="0.25">
      <c r="A64" s="64"/>
      <c r="B64" s="65"/>
      <c r="C64" s="64"/>
      <c r="D64" s="64"/>
    </row>
    <row r="65" spans="1:4" x14ac:dyDescent="0.25">
      <c r="A65" s="64"/>
      <c r="B65" s="65"/>
      <c r="C65" s="64"/>
      <c r="D65" s="64"/>
    </row>
    <row r="66" spans="1:4" x14ac:dyDescent="0.25">
      <c r="A66" s="64"/>
      <c r="B66" s="65"/>
      <c r="C66" s="64"/>
      <c r="D66" s="64"/>
    </row>
    <row r="67" spans="1:4" x14ac:dyDescent="0.25">
      <c r="A67" s="64"/>
      <c r="B67" s="65"/>
      <c r="C67" s="64"/>
      <c r="D67" s="64"/>
    </row>
    <row r="68" spans="1:4" x14ac:dyDescent="0.25">
      <c r="A68" s="64"/>
      <c r="B68" s="65"/>
      <c r="C68" s="64"/>
      <c r="D68" s="64"/>
    </row>
    <row r="69" spans="1:4" x14ac:dyDescent="0.25">
      <c r="A69" s="64"/>
      <c r="B69" s="65"/>
      <c r="C69" s="64"/>
      <c r="D69" s="64"/>
    </row>
    <row r="70" spans="1:4" x14ac:dyDescent="0.25">
      <c r="A70" s="64"/>
      <c r="B70" s="65"/>
      <c r="C70" s="64"/>
      <c r="D70" s="64"/>
    </row>
    <row r="71" spans="1:4" x14ac:dyDescent="0.25">
      <c r="A71" s="64"/>
      <c r="B71" s="65"/>
      <c r="C71" s="64"/>
      <c r="D71" s="64"/>
    </row>
    <row r="72" spans="1:4" x14ac:dyDescent="0.25">
      <c r="A72" s="64"/>
      <c r="B72" s="65"/>
      <c r="C72" s="64"/>
      <c r="D72" s="64"/>
    </row>
    <row r="73" spans="1:4" x14ac:dyDescent="0.25">
      <c r="A73" s="64"/>
      <c r="B73" s="65"/>
      <c r="C73" s="64"/>
      <c r="D73" s="64"/>
    </row>
    <row r="74" spans="1:4" x14ac:dyDescent="0.25">
      <c r="A74" s="64"/>
      <c r="B74" s="65"/>
      <c r="C74" s="64"/>
      <c r="D74" s="64"/>
    </row>
    <row r="75" spans="1:4" x14ac:dyDescent="0.25">
      <c r="A75" s="64"/>
      <c r="B75" s="65"/>
      <c r="C75" s="64"/>
      <c r="D75" s="64"/>
    </row>
    <row r="76" spans="1:4" x14ac:dyDescent="0.25">
      <c r="A76" s="64"/>
      <c r="B76" s="65"/>
      <c r="C76" s="64"/>
      <c r="D76" s="64"/>
    </row>
    <row r="77" spans="1:4" x14ac:dyDescent="0.25">
      <c r="A77" s="64"/>
      <c r="B77" s="65"/>
      <c r="C77" s="64"/>
      <c r="D77" s="64"/>
    </row>
    <row r="78" spans="1:4" x14ac:dyDescent="0.25">
      <c r="A78" s="64"/>
      <c r="B78" s="65"/>
      <c r="C78" s="64"/>
      <c r="D78" s="64"/>
    </row>
    <row r="79" spans="1:4" x14ac:dyDescent="0.25">
      <c r="A79" s="64"/>
      <c r="B79" s="65"/>
      <c r="C79" s="64"/>
      <c r="D79" s="64"/>
    </row>
    <row r="80" spans="1:4" x14ac:dyDescent="0.25">
      <c r="A80" s="64"/>
      <c r="B80" s="65"/>
      <c r="C80" s="64"/>
      <c r="D80" s="64"/>
    </row>
    <row r="81" spans="1:4" x14ac:dyDescent="0.25">
      <c r="A81" s="64"/>
      <c r="B81" s="65"/>
      <c r="C81" s="64"/>
      <c r="D81" s="64"/>
    </row>
    <row r="82" spans="1:4" x14ac:dyDescent="0.25">
      <c r="A82" s="64"/>
      <c r="B82" s="65"/>
      <c r="C82" s="64"/>
      <c r="D82" s="64"/>
    </row>
    <row r="83" spans="1:4" ht="18.75" customHeight="1" x14ac:dyDescent="0.25">
      <c r="A83" s="64"/>
      <c r="B83" s="65"/>
      <c r="C83" s="64"/>
      <c r="D83" s="64"/>
    </row>
    <row r="84" spans="1:4" x14ac:dyDescent="0.25">
      <c r="A84" s="64"/>
      <c r="B84" s="65"/>
      <c r="C84" s="64"/>
      <c r="D84" s="64"/>
    </row>
    <row r="85" spans="1:4" x14ac:dyDescent="0.25">
      <c r="A85" s="64"/>
      <c r="B85" s="65"/>
      <c r="C85" s="64"/>
      <c r="D85" s="64"/>
    </row>
    <row r="86" spans="1:4" x14ac:dyDescent="0.25">
      <c r="A86" s="64"/>
      <c r="B86" s="65"/>
      <c r="C86" s="64"/>
      <c r="D86" s="64"/>
    </row>
    <row r="87" spans="1:4" x14ac:dyDescent="0.25">
      <c r="A87" s="64"/>
      <c r="B87" s="65"/>
      <c r="C87" s="64"/>
      <c r="D87" s="64"/>
    </row>
    <row r="88" spans="1:4" x14ac:dyDescent="0.25">
      <c r="A88" s="64"/>
      <c r="B88" s="65"/>
      <c r="C88" s="64"/>
      <c r="D88" s="64"/>
    </row>
    <row r="89" spans="1:4" x14ac:dyDescent="0.25">
      <c r="A89" s="64"/>
      <c r="B89" s="65"/>
      <c r="C89" s="64"/>
      <c r="D89" s="64"/>
    </row>
    <row r="90" spans="1:4" x14ac:dyDescent="0.25">
      <c r="A90" s="64"/>
      <c r="B90" s="65"/>
      <c r="C90" s="64"/>
      <c r="D90" s="64"/>
    </row>
    <row r="91" spans="1:4" x14ac:dyDescent="0.25">
      <c r="A91" s="64"/>
      <c r="B91" s="65"/>
      <c r="C91" s="64"/>
      <c r="D91" s="64"/>
    </row>
    <row r="92" spans="1:4" x14ac:dyDescent="0.25">
      <c r="A92" s="69"/>
      <c r="B92" s="70"/>
      <c r="C92" s="69"/>
      <c r="D92" s="64"/>
    </row>
    <row r="93" spans="1:4" x14ac:dyDescent="0.25">
      <c r="A93" s="64"/>
      <c r="B93" s="65"/>
      <c r="C93" s="64"/>
      <c r="D93" s="64"/>
    </row>
    <row r="94" spans="1:4" x14ac:dyDescent="0.25">
      <c r="A94" s="64"/>
      <c r="B94" s="64"/>
      <c r="C94" s="65"/>
      <c r="D94" s="64"/>
    </row>
    <row r="95" spans="1:4" x14ac:dyDescent="0.25">
      <c r="A95" s="64"/>
      <c r="B95" s="65"/>
      <c r="C95" s="64"/>
      <c r="D95" s="64"/>
    </row>
    <row r="96" spans="1:4" x14ac:dyDescent="0.25">
      <c r="A96" s="67"/>
      <c r="B96" s="65"/>
      <c r="C96" s="64"/>
      <c r="D96" s="64"/>
    </row>
    <row r="97" spans="1:4" x14ac:dyDescent="0.25">
      <c r="A97" s="64"/>
      <c r="B97" s="65"/>
      <c r="C97" s="64"/>
      <c r="D97" s="64"/>
    </row>
    <row r="98" spans="1:4" x14ac:dyDescent="0.25">
      <c r="A98" s="64"/>
      <c r="B98" s="65"/>
      <c r="C98" s="64"/>
      <c r="D98" s="64"/>
    </row>
    <row r="99" spans="1:4" x14ac:dyDescent="0.25">
      <c r="A99" s="64"/>
      <c r="B99" s="65"/>
      <c r="C99" s="64"/>
      <c r="D99" s="64"/>
    </row>
    <row r="100" spans="1:4" x14ac:dyDescent="0.25">
      <c r="A100" s="64"/>
      <c r="B100" s="65"/>
      <c r="C100" s="64"/>
      <c r="D100" s="64"/>
    </row>
    <row r="101" spans="1:4" x14ac:dyDescent="0.25">
      <c r="A101" s="64"/>
      <c r="B101" s="65"/>
      <c r="C101" s="64"/>
      <c r="D101" s="64"/>
    </row>
    <row r="102" spans="1:4" x14ac:dyDescent="0.25">
      <c r="A102" s="64"/>
      <c r="B102" s="65"/>
      <c r="C102" s="64"/>
      <c r="D102" s="64"/>
    </row>
    <row r="103" spans="1:4" x14ac:dyDescent="0.25">
      <c r="A103" s="64"/>
      <c r="B103" s="65"/>
      <c r="C103" s="64"/>
      <c r="D103" s="64"/>
    </row>
    <row r="104" spans="1:4" x14ac:dyDescent="0.25">
      <c r="A104" s="64"/>
      <c r="B104" s="65"/>
      <c r="C104" s="64"/>
      <c r="D104" s="64"/>
    </row>
    <row r="105" spans="1:4" x14ac:dyDescent="0.25">
      <c r="A105" s="64"/>
      <c r="B105" s="65"/>
      <c r="C105" s="64"/>
      <c r="D105" s="64"/>
    </row>
    <row r="106" spans="1:4" x14ac:dyDescent="0.25">
      <c r="A106" s="69"/>
      <c r="B106" s="70"/>
      <c r="C106" s="69"/>
      <c r="D106" s="64"/>
    </row>
    <row r="107" spans="1:4" x14ac:dyDescent="0.25">
      <c r="A107" s="64"/>
      <c r="B107" s="65"/>
      <c r="C107" s="64"/>
      <c r="D107" s="64"/>
    </row>
    <row r="108" spans="1:4" x14ac:dyDescent="0.25">
      <c r="A108" s="64"/>
      <c r="B108" s="64"/>
      <c r="C108" s="65"/>
      <c r="D108" s="64"/>
    </row>
    <row r="109" spans="1:4" x14ac:dyDescent="0.25">
      <c r="A109" s="64"/>
      <c r="B109" s="65"/>
      <c r="C109" s="64"/>
      <c r="D109" s="64"/>
    </row>
    <row r="110" spans="1:4" x14ac:dyDescent="0.25">
      <c r="A110" s="69"/>
      <c r="B110" s="69"/>
      <c r="C110" s="70"/>
      <c r="D110" s="69"/>
    </row>
    <row r="111" spans="1:4" x14ac:dyDescent="0.25">
      <c r="A111" s="64"/>
      <c r="B111" s="65"/>
      <c r="C111" s="64"/>
      <c r="D111" s="64"/>
    </row>
    <row r="112" spans="1:4" x14ac:dyDescent="0.25">
      <c r="A112" s="64"/>
      <c r="B112" s="64"/>
      <c r="C112" s="64"/>
      <c r="D112" s="70"/>
    </row>
    <row r="113" spans="1:4" x14ac:dyDescent="0.25">
      <c r="A113" s="64"/>
      <c r="B113" s="65"/>
      <c r="C113" s="64"/>
      <c r="D113" s="64"/>
    </row>
    <row r="114" spans="1:4" x14ac:dyDescent="0.25">
      <c r="A114" s="64"/>
      <c r="B114" s="65"/>
      <c r="C114" s="64"/>
      <c r="D114" s="71"/>
    </row>
  </sheetData>
  <pageMargins left="0.7" right="0.7" top="0.75" bottom="0.75" header="0.3" footer="0.3"/>
  <pageSetup scale="86" fitToHeight="0" orientation="portrait" r:id="rId1"/>
  <rowBreaks count="2" manualBreakCount="2">
    <brk id="49" max="16383" man="1"/>
    <brk id="9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0"/>
  <sheetViews>
    <sheetView topLeftCell="A2" workbookViewId="0">
      <selection activeCell="P34" sqref="P34"/>
    </sheetView>
  </sheetViews>
  <sheetFormatPr defaultRowHeight="15" x14ac:dyDescent="0.25"/>
  <cols>
    <col min="1" max="1" width="47.28515625" customWidth="1"/>
    <col min="2" max="2" width="23.5703125" customWidth="1"/>
    <col min="3" max="3" width="15.28515625" style="1" bestFit="1" customWidth="1"/>
  </cols>
  <sheetData>
    <row r="1" spans="1:3" x14ac:dyDescent="0.25">
      <c r="A1" s="73"/>
      <c r="B1" s="74"/>
    </row>
    <row r="2" spans="1:3" x14ac:dyDescent="0.25">
      <c r="A2" s="73"/>
      <c r="B2" s="4"/>
    </row>
    <row r="3" spans="1:3" x14ac:dyDescent="0.25">
      <c r="A3" s="4"/>
      <c r="B3" s="4"/>
    </row>
    <row r="4" spans="1:3" x14ac:dyDescent="0.25">
      <c r="A4" s="4"/>
      <c r="B4" s="4"/>
    </row>
    <row r="5" spans="1:3" x14ac:dyDescent="0.25">
      <c r="A5" s="4"/>
      <c r="B5" s="4"/>
    </row>
    <row r="6" spans="1:3" x14ac:dyDescent="0.25">
      <c r="A6" s="75"/>
      <c r="B6" s="76"/>
      <c r="C6"/>
    </row>
    <row r="7" spans="1:3" x14ac:dyDescent="0.25">
      <c r="A7" s="77"/>
      <c r="B7" s="78"/>
      <c r="C7"/>
    </row>
    <row r="8" spans="1:3" x14ac:dyDescent="0.25">
      <c r="A8" s="79"/>
      <c r="B8" s="80"/>
      <c r="C8"/>
    </row>
    <row r="9" spans="1:3" x14ac:dyDescent="0.25">
      <c r="A9" s="79"/>
      <c r="B9" s="80"/>
      <c r="C9"/>
    </row>
    <row r="10" spans="1:3" x14ac:dyDescent="0.25">
      <c r="A10" s="79"/>
      <c r="B10" s="80"/>
      <c r="C10"/>
    </row>
    <row r="11" spans="1:3" x14ac:dyDescent="0.25">
      <c r="A11" s="79"/>
      <c r="B11" s="80"/>
      <c r="C11"/>
    </row>
    <row r="12" spans="1:3" x14ac:dyDescent="0.25">
      <c r="A12" s="79"/>
      <c r="B12" s="80"/>
      <c r="C12"/>
    </row>
    <row r="13" spans="1:3" x14ac:dyDescent="0.25">
      <c r="A13" s="79"/>
      <c r="B13" s="80"/>
      <c r="C13"/>
    </row>
    <row r="14" spans="1:3" x14ac:dyDescent="0.25">
      <c r="A14" s="79"/>
      <c r="B14" s="80"/>
      <c r="C14"/>
    </row>
    <row r="15" spans="1:3" x14ac:dyDescent="0.25">
      <c r="A15" s="79"/>
      <c r="B15" s="80"/>
      <c r="C15"/>
    </row>
    <row r="16" spans="1:3" x14ac:dyDescent="0.25">
      <c r="A16" s="79"/>
      <c r="B16" s="80"/>
      <c r="C16"/>
    </row>
    <row r="17" spans="1:3" x14ac:dyDescent="0.25">
      <c r="A17" s="79"/>
      <c r="B17" s="81"/>
      <c r="C17"/>
    </row>
    <row r="18" spans="1:3" x14ac:dyDescent="0.25">
      <c r="A18" s="79"/>
      <c r="B18" s="80"/>
      <c r="C18"/>
    </row>
    <row r="19" spans="1:3" x14ac:dyDescent="0.25">
      <c r="A19" s="79"/>
      <c r="B19" s="80"/>
      <c r="C19"/>
    </row>
    <row r="20" spans="1:3" x14ac:dyDescent="0.25">
      <c r="A20" s="79"/>
      <c r="B20" s="80"/>
      <c r="C20" s="60"/>
    </row>
    <row r="21" spans="1:3" x14ac:dyDescent="0.25">
      <c r="A21" s="79"/>
      <c r="B21" s="80"/>
      <c r="C21"/>
    </row>
    <row r="22" spans="1:3" x14ac:dyDescent="0.25">
      <c r="A22" s="79"/>
      <c r="B22" s="80"/>
      <c r="C22"/>
    </row>
    <row r="23" spans="1:3" x14ac:dyDescent="0.25">
      <c r="A23" s="79"/>
      <c r="B23" s="80"/>
      <c r="C23"/>
    </row>
    <row r="24" spans="1:3" x14ac:dyDescent="0.25">
      <c r="A24" s="82"/>
      <c r="B24" s="80"/>
      <c r="C24"/>
    </row>
    <row r="25" spans="1:3" x14ac:dyDescent="0.25">
      <c r="A25" s="79"/>
      <c r="B25" s="80"/>
      <c r="C25"/>
    </row>
    <row r="26" spans="1:3" x14ac:dyDescent="0.25">
      <c r="A26" s="79"/>
      <c r="B26" s="80"/>
      <c r="C26"/>
    </row>
    <row r="27" spans="1:3" x14ac:dyDescent="0.25">
      <c r="A27" s="79"/>
      <c r="B27" s="80"/>
      <c r="C27"/>
    </row>
    <row r="28" spans="1:3" x14ac:dyDescent="0.25">
      <c r="A28" s="79"/>
      <c r="B28" s="80"/>
      <c r="C28"/>
    </row>
    <row r="29" spans="1:3" x14ac:dyDescent="0.25">
      <c r="A29" s="83"/>
      <c r="B29" s="81"/>
    </row>
    <row r="30" spans="1:3" x14ac:dyDescent="0.25">
      <c r="A30" s="75"/>
      <c r="B30" s="8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9"/>
  <sheetViews>
    <sheetView workbookViewId="0">
      <selection activeCell="G14" sqref="G14"/>
    </sheetView>
  </sheetViews>
  <sheetFormatPr defaultRowHeight="15" x14ac:dyDescent="0.25"/>
  <cols>
    <col min="1" max="1" width="47.28515625" customWidth="1"/>
    <col min="2" max="2" width="25.28515625" customWidth="1"/>
    <col min="3" max="3" width="15.28515625" style="1" bestFit="1" customWidth="1"/>
  </cols>
  <sheetData>
    <row r="1" spans="1:3" x14ac:dyDescent="0.25">
      <c r="A1" s="73"/>
      <c r="B1" s="74"/>
      <c r="C1"/>
    </row>
    <row r="2" spans="1:3" x14ac:dyDescent="0.25">
      <c r="A2" s="73"/>
      <c r="B2" s="4"/>
      <c r="C2"/>
    </row>
    <row r="3" spans="1:3" x14ac:dyDescent="0.25">
      <c r="A3" s="73"/>
      <c r="B3" s="4"/>
      <c r="C3"/>
    </row>
    <row r="4" spans="1:3" x14ac:dyDescent="0.25">
      <c r="A4" s="75"/>
      <c r="B4" s="76"/>
      <c r="C4"/>
    </row>
    <row r="5" spans="1:3" x14ac:dyDescent="0.25">
      <c r="A5" s="79"/>
      <c r="B5" s="78"/>
      <c r="C5"/>
    </row>
    <row r="6" spans="1:3" x14ac:dyDescent="0.25">
      <c r="A6" s="77"/>
      <c r="B6" s="78"/>
      <c r="C6"/>
    </row>
    <row r="7" spans="1:3" x14ac:dyDescent="0.25">
      <c r="A7" s="79"/>
      <c r="B7" s="80"/>
      <c r="C7"/>
    </row>
    <row r="8" spans="1:3" x14ac:dyDescent="0.25">
      <c r="A8" s="79"/>
      <c r="B8" s="80"/>
      <c r="C8"/>
    </row>
    <row r="9" spans="1:3" x14ac:dyDescent="0.25">
      <c r="A9" s="79"/>
      <c r="B9" s="80"/>
      <c r="C9"/>
    </row>
    <row r="10" spans="1:3" x14ac:dyDescent="0.25">
      <c r="A10" s="79"/>
      <c r="B10" s="80"/>
      <c r="C10"/>
    </row>
    <row r="11" spans="1:3" x14ac:dyDescent="0.25">
      <c r="A11" s="79"/>
      <c r="B11" s="80"/>
      <c r="C11"/>
    </row>
    <row r="12" spans="1:3" x14ac:dyDescent="0.25">
      <c r="A12" s="79"/>
      <c r="B12" s="80"/>
      <c r="C12"/>
    </row>
    <row r="13" spans="1:3" x14ac:dyDescent="0.25">
      <c r="A13" s="79"/>
      <c r="B13" s="80"/>
      <c r="C13"/>
    </row>
    <row r="14" spans="1:3" x14ac:dyDescent="0.25">
      <c r="A14" s="79"/>
      <c r="B14" s="80"/>
    </row>
    <row r="15" spans="1:3" x14ac:dyDescent="0.25">
      <c r="A15" s="79"/>
      <c r="B15" s="80"/>
    </row>
    <row r="16" spans="1:3" x14ac:dyDescent="0.25">
      <c r="A16" s="79"/>
      <c r="B16" s="81"/>
    </row>
    <row r="17" spans="1:2" x14ac:dyDescent="0.25">
      <c r="A17" s="79"/>
      <c r="B17" s="80"/>
    </row>
    <row r="18" spans="1:2" x14ac:dyDescent="0.25">
      <c r="A18" s="79"/>
      <c r="B18" s="80"/>
    </row>
    <row r="19" spans="1:2" x14ac:dyDescent="0.25">
      <c r="A19" s="79"/>
      <c r="B19" s="80"/>
    </row>
    <row r="20" spans="1:2" x14ac:dyDescent="0.25">
      <c r="A20" s="79"/>
      <c r="B20" s="85"/>
    </row>
    <row r="21" spans="1:2" x14ac:dyDescent="0.25">
      <c r="A21" s="79"/>
      <c r="B21" s="85"/>
    </row>
    <row r="22" spans="1:2" x14ac:dyDescent="0.25">
      <c r="A22" s="79"/>
      <c r="B22" s="85"/>
    </row>
    <row r="23" spans="1:2" x14ac:dyDescent="0.25">
      <c r="A23" s="4"/>
      <c r="B23" s="4"/>
    </row>
    <row r="24" spans="1:2" x14ac:dyDescent="0.25">
      <c r="A24" s="79"/>
      <c r="B24" s="85"/>
    </row>
    <row r="25" spans="1:2" x14ac:dyDescent="0.25">
      <c r="A25" s="79"/>
      <c r="B25" s="85"/>
    </row>
    <row r="26" spans="1:2" x14ac:dyDescent="0.25">
      <c r="A26" s="79"/>
      <c r="B26" s="85"/>
    </row>
    <row r="27" spans="1:2" x14ac:dyDescent="0.25">
      <c r="A27" s="79"/>
      <c r="B27" s="85"/>
    </row>
    <row r="28" spans="1:2" x14ac:dyDescent="0.25">
      <c r="A28" s="75"/>
      <c r="B28" s="84"/>
    </row>
    <row r="29" spans="1:2" x14ac:dyDescent="0.25">
      <c r="A29" s="86"/>
      <c r="B29" s="8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34"/>
  <sheetViews>
    <sheetView topLeftCell="A2" workbookViewId="0">
      <selection activeCell="G25" sqref="G25"/>
    </sheetView>
  </sheetViews>
  <sheetFormatPr defaultRowHeight="15" x14ac:dyDescent="0.25"/>
  <cols>
    <col min="1" max="1" width="42.7109375" customWidth="1"/>
    <col min="2" max="2" width="14.85546875" customWidth="1"/>
  </cols>
  <sheetData>
    <row r="1" spans="1:2" x14ac:dyDescent="0.25">
      <c r="A1" s="73"/>
      <c r="B1" s="74"/>
    </row>
    <row r="2" spans="1:2" x14ac:dyDescent="0.25">
      <c r="A2" s="73"/>
      <c r="B2" s="4"/>
    </row>
    <row r="3" spans="1:2" x14ac:dyDescent="0.25">
      <c r="A3" s="73"/>
      <c r="B3" s="4"/>
    </row>
    <row r="4" spans="1:2" x14ac:dyDescent="0.25">
      <c r="A4" s="73"/>
      <c r="B4" s="4"/>
    </row>
    <row r="5" spans="1:2" ht="15.75" thickBot="1" x14ac:dyDescent="0.3">
      <c r="A5" s="4"/>
      <c r="B5" s="4"/>
    </row>
    <row r="6" spans="1:2" x14ac:dyDescent="0.25">
      <c r="A6" s="88"/>
      <c r="B6" s="89"/>
    </row>
    <row r="7" spans="1:2" x14ac:dyDescent="0.25">
      <c r="A7" s="90"/>
      <c r="B7" s="91"/>
    </row>
    <row r="8" spans="1:2" x14ac:dyDescent="0.25">
      <c r="A8" s="90"/>
      <c r="B8" s="92"/>
    </row>
    <row r="9" spans="1:2" x14ac:dyDescent="0.25">
      <c r="A9" s="90"/>
      <c r="B9" s="92"/>
    </row>
    <row r="10" spans="1:2" x14ac:dyDescent="0.25">
      <c r="A10" s="90"/>
      <c r="B10" s="92"/>
    </row>
    <row r="11" spans="1:2" x14ac:dyDescent="0.25">
      <c r="A11" s="90"/>
      <c r="B11" s="92"/>
    </row>
    <row r="12" spans="1:2" x14ac:dyDescent="0.25">
      <c r="A12" s="90"/>
      <c r="B12" s="92"/>
    </row>
    <row r="13" spans="1:2" x14ac:dyDescent="0.25">
      <c r="A13" s="90"/>
      <c r="B13" s="92"/>
    </row>
    <row r="14" spans="1:2" x14ac:dyDescent="0.25">
      <c r="A14" s="90"/>
      <c r="B14" s="92"/>
    </row>
    <row r="15" spans="1:2" x14ac:dyDescent="0.25">
      <c r="A15" s="90"/>
      <c r="B15" s="92"/>
    </row>
    <row r="16" spans="1:2" x14ac:dyDescent="0.25">
      <c r="A16" s="90"/>
      <c r="B16" s="92"/>
    </row>
    <row r="17" spans="1:2" x14ac:dyDescent="0.25">
      <c r="A17" s="90"/>
      <c r="B17" s="92"/>
    </row>
    <row r="18" spans="1:2" x14ac:dyDescent="0.25">
      <c r="A18" s="90"/>
      <c r="B18" s="93"/>
    </row>
    <row r="19" spans="1:2" x14ac:dyDescent="0.25">
      <c r="A19" s="90"/>
      <c r="B19" s="92"/>
    </row>
    <row r="20" spans="1:2" ht="15.75" thickBot="1" x14ac:dyDescent="0.3">
      <c r="A20" s="94"/>
      <c r="B20" s="95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73"/>
      <c r="B23" s="4"/>
    </row>
    <row r="24" spans="1:2" x14ac:dyDescent="0.25">
      <c r="A24" s="4"/>
      <c r="B24" s="4"/>
    </row>
    <row r="25" spans="1:2" ht="15.75" thickBot="1" x14ac:dyDescent="0.3">
      <c r="A25" s="4"/>
      <c r="B25" s="4"/>
    </row>
    <row r="26" spans="1:2" x14ac:dyDescent="0.25">
      <c r="A26" s="88"/>
      <c r="B26" s="96"/>
    </row>
    <row r="27" spans="1:2" x14ac:dyDescent="0.25">
      <c r="A27" s="90"/>
      <c r="B27" s="91"/>
    </row>
    <row r="28" spans="1:2" x14ac:dyDescent="0.25">
      <c r="A28" s="90"/>
      <c r="B28" s="97"/>
    </row>
    <row r="29" spans="1:2" x14ac:dyDescent="0.25">
      <c r="A29" s="90"/>
      <c r="B29" s="97"/>
    </row>
    <row r="30" spans="1:2" x14ac:dyDescent="0.25">
      <c r="A30" s="90"/>
      <c r="B30" s="97"/>
    </row>
    <row r="31" spans="1:2" x14ac:dyDescent="0.25">
      <c r="A31" s="90"/>
      <c r="B31" s="98"/>
    </row>
    <row r="32" spans="1:2" x14ac:dyDescent="0.25">
      <c r="A32" s="90"/>
      <c r="B32" s="91"/>
    </row>
    <row r="33" spans="1:2" x14ac:dyDescent="0.25">
      <c r="A33" s="90"/>
      <c r="B33" s="99"/>
    </row>
    <row r="34" spans="1:2" ht="15.75" thickBot="1" x14ac:dyDescent="0.3">
      <c r="A34" s="94"/>
      <c r="B34" s="10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176"/>
  <sheetViews>
    <sheetView topLeftCell="A86" workbookViewId="0">
      <selection activeCell="O19" sqref="O19"/>
    </sheetView>
  </sheetViews>
  <sheetFormatPr defaultRowHeight="12.75" x14ac:dyDescent="0.2"/>
  <cols>
    <col min="1" max="1" width="2" style="29" customWidth="1"/>
    <col min="2" max="2" width="9.140625" style="29" customWidth="1"/>
    <col min="3" max="3" width="10.140625" style="29" customWidth="1"/>
    <col min="4" max="4" width="10.7109375" style="29" customWidth="1"/>
    <col min="5" max="5" width="9.140625" style="29"/>
    <col min="6" max="6" width="11.42578125" style="29" customWidth="1"/>
    <col min="7" max="7" width="12.85546875" style="29" customWidth="1"/>
    <col min="8" max="9" width="10.28515625" style="29" customWidth="1"/>
    <col min="10" max="10" width="10.42578125" style="29" customWidth="1"/>
    <col min="11" max="11" width="9.42578125" style="29" customWidth="1"/>
    <col min="12" max="12" width="2.5703125" style="30" customWidth="1"/>
    <col min="13" max="13" width="13.5703125" style="29" customWidth="1"/>
    <col min="14" max="14" width="12.5703125" style="29" customWidth="1"/>
    <col min="15" max="18" width="9.140625" style="29"/>
    <col min="19" max="19" width="12.140625" style="29" customWidth="1"/>
    <col min="20" max="250" width="9.140625" style="29"/>
    <col min="251" max="251" width="2" style="29" customWidth="1"/>
    <col min="252" max="252" width="9.140625" style="29" customWidth="1"/>
    <col min="253" max="253" width="10.140625" style="29" customWidth="1"/>
    <col min="254" max="254" width="10.7109375" style="29" customWidth="1"/>
    <col min="255" max="255" width="9.140625" style="29"/>
    <col min="256" max="256" width="11.42578125" style="29" customWidth="1"/>
    <col min="257" max="257" width="12.85546875" style="29" customWidth="1"/>
    <col min="258" max="259" width="10.28515625" style="29" customWidth="1"/>
    <col min="260" max="260" width="10.42578125" style="29" customWidth="1"/>
    <col min="261" max="261" width="9.42578125" style="29" customWidth="1"/>
    <col min="262" max="262" width="2.5703125" style="29" customWidth="1"/>
    <col min="263" max="263" width="13.5703125" style="29" customWidth="1"/>
    <col min="264" max="264" width="12.5703125" style="29" customWidth="1"/>
    <col min="265" max="268" width="9.140625" style="29"/>
    <col min="269" max="269" width="12.140625" style="29" customWidth="1"/>
    <col min="270" max="506" width="9.140625" style="29"/>
    <col min="507" max="507" width="2" style="29" customWidth="1"/>
    <col min="508" max="508" width="9.140625" style="29" customWidth="1"/>
    <col min="509" max="509" width="10.140625" style="29" customWidth="1"/>
    <col min="510" max="510" width="10.7109375" style="29" customWidth="1"/>
    <col min="511" max="511" width="9.140625" style="29"/>
    <col min="512" max="512" width="11.42578125" style="29" customWidth="1"/>
    <col min="513" max="513" width="12.85546875" style="29" customWidth="1"/>
    <col min="514" max="515" width="10.28515625" style="29" customWidth="1"/>
    <col min="516" max="516" width="10.42578125" style="29" customWidth="1"/>
    <col min="517" max="517" width="9.42578125" style="29" customWidth="1"/>
    <col min="518" max="518" width="2.5703125" style="29" customWidth="1"/>
    <col min="519" max="519" width="13.5703125" style="29" customWidth="1"/>
    <col min="520" max="520" width="12.5703125" style="29" customWidth="1"/>
    <col min="521" max="524" width="9.140625" style="29"/>
    <col min="525" max="525" width="12.140625" style="29" customWidth="1"/>
    <col min="526" max="762" width="9.140625" style="29"/>
    <col min="763" max="763" width="2" style="29" customWidth="1"/>
    <col min="764" max="764" width="9.140625" style="29" customWidth="1"/>
    <col min="765" max="765" width="10.140625" style="29" customWidth="1"/>
    <col min="766" max="766" width="10.7109375" style="29" customWidth="1"/>
    <col min="767" max="767" width="9.140625" style="29"/>
    <col min="768" max="768" width="11.42578125" style="29" customWidth="1"/>
    <col min="769" max="769" width="12.85546875" style="29" customWidth="1"/>
    <col min="770" max="771" width="10.28515625" style="29" customWidth="1"/>
    <col min="772" max="772" width="10.42578125" style="29" customWidth="1"/>
    <col min="773" max="773" width="9.42578125" style="29" customWidth="1"/>
    <col min="774" max="774" width="2.5703125" style="29" customWidth="1"/>
    <col min="775" max="775" width="13.5703125" style="29" customWidth="1"/>
    <col min="776" max="776" width="12.5703125" style="29" customWidth="1"/>
    <col min="777" max="780" width="9.140625" style="29"/>
    <col min="781" max="781" width="12.140625" style="29" customWidth="1"/>
    <col min="782" max="1018" width="9.140625" style="29"/>
    <col min="1019" max="1019" width="2" style="29" customWidth="1"/>
    <col min="1020" max="1020" width="9.140625" style="29" customWidth="1"/>
    <col min="1021" max="1021" width="10.140625" style="29" customWidth="1"/>
    <col min="1022" max="1022" width="10.7109375" style="29" customWidth="1"/>
    <col min="1023" max="1023" width="9.140625" style="29"/>
    <col min="1024" max="1024" width="11.42578125" style="29" customWidth="1"/>
    <col min="1025" max="1025" width="12.85546875" style="29" customWidth="1"/>
    <col min="1026" max="1027" width="10.28515625" style="29" customWidth="1"/>
    <col min="1028" max="1028" width="10.42578125" style="29" customWidth="1"/>
    <col min="1029" max="1029" width="9.42578125" style="29" customWidth="1"/>
    <col min="1030" max="1030" width="2.5703125" style="29" customWidth="1"/>
    <col min="1031" max="1031" width="13.5703125" style="29" customWidth="1"/>
    <col min="1032" max="1032" width="12.5703125" style="29" customWidth="1"/>
    <col min="1033" max="1036" width="9.140625" style="29"/>
    <col min="1037" max="1037" width="12.140625" style="29" customWidth="1"/>
    <col min="1038" max="1274" width="9.140625" style="29"/>
    <col min="1275" max="1275" width="2" style="29" customWidth="1"/>
    <col min="1276" max="1276" width="9.140625" style="29" customWidth="1"/>
    <col min="1277" max="1277" width="10.140625" style="29" customWidth="1"/>
    <col min="1278" max="1278" width="10.7109375" style="29" customWidth="1"/>
    <col min="1279" max="1279" width="9.140625" style="29"/>
    <col min="1280" max="1280" width="11.42578125" style="29" customWidth="1"/>
    <col min="1281" max="1281" width="12.85546875" style="29" customWidth="1"/>
    <col min="1282" max="1283" width="10.28515625" style="29" customWidth="1"/>
    <col min="1284" max="1284" width="10.42578125" style="29" customWidth="1"/>
    <col min="1285" max="1285" width="9.42578125" style="29" customWidth="1"/>
    <col min="1286" max="1286" width="2.5703125" style="29" customWidth="1"/>
    <col min="1287" max="1287" width="13.5703125" style="29" customWidth="1"/>
    <col min="1288" max="1288" width="12.5703125" style="29" customWidth="1"/>
    <col min="1289" max="1292" width="9.140625" style="29"/>
    <col min="1293" max="1293" width="12.140625" style="29" customWidth="1"/>
    <col min="1294" max="1530" width="9.140625" style="29"/>
    <col min="1531" max="1531" width="2" style="29" customWidth="1"/>
    <col min="1532" max="1532" width="9.140625" style="29" customWidth="1"/>
    <col min="1533" max="1533" width="10.140625" style="29" customWidth="1"/>
    <col min="1534" max="1534" width="10.7109375" style="29" customWidth="1"/>
    <col min="1535" max="1535" width="9.140625" style="29"/>
    <col min="1536" max="1536" width="11.42578125" style="29" customWidth="1"/>
    <col min="1537" max="1537" width="12.85546875" style="29" customWidth="1"/>
    <col min="1538" max="1539" width="10.28515625" style="29" customWidth="1"/>
    <col min="1540" max="1540" width="10.42578125" style="29" customWidth="1"/>
    <col min="1541" max="1541" width="9.42578125" style="29" customWidth="1"/>
    <col min="1542" max="1542" width="2.5703125" style="29" customWidth="1"/>
    <col min="1543" max="1543" width="13.5703125" style="29" customWidth="1"/>
    <col min="1544" max="1544" width="12.5703125" style="29" customWidth="1"/>
    <col min="1545" max="1548" width="9.140625" style="29"/>
    <col min="1549" max="1549" width="12.140625" style="29" customWidth="1"/>
    <col min="1550" max="1786" width="9.140625" style="29"/>
    <col min="1787" max="1787" width="2" style="29" customWidth="1"/>
    <col min="1788" max="1788" width="9.140625" style="29" customWidth="1"/>
    <col min="1789" max="1789" width="10.140625" style="29" customWidth="1"/>
    <col min="1790" max="1790" width="10.7109375" style="29" customWidth="1"/>
    <col min="1791" max="1791" width="9.140625" style="29"/>
    <col min="1792" max="1792" width="11.42578125" style="29" customWidth="1"/>
    <col min="1793" max="1793" width="12.85546875" style="29" customWidth="1"/>
    <col min="1794" max="1795" width="10.28515625" style="29" customWidth="1"/>
    <col min="1796" max="1796" width="10.42578125" style="29" customWidth="1"/>
    <col min="1797" max="1797" width="9.42578125" style="29" customWidth="1"/>
    <col min="1798" max="1798" width="2.5703125" style="29" customWidth="1"/>
    <col min="1799" max="1799" width="13.5703125" style="29" customWidth="1"/>
    <col min="1800" max="1800" width="12.5703125" style="29" customWidth="1"/>
    <col min="1801" max="1804" width="9.140625" style="29"/>
    <col min="1805" max="1805" width="12.140625" style="29" customWidth="1"/>
    <col min="1806" max="2042" width="9.140625" style="29"/>
    <col min="2043" max="2043" width="2" style="29" customWidth="1"/>
    <col min="2044" max="2044" width="9.140625" style="29" customWidth="1"/>
    <col min="2045" max="2045" width="10.140625" style="29" customWidth="1"/>
    <col min="2046" max="2046" width="10.7109375" style="29" customWidth="1"/>
    <col min="2047" max="2047" width="9.140625" style="29"/>
    <col min="2048" max="2048" width="11.42578125" style="29" customWidth="1"/>
    <col min="2049" max="2049" width="12.85546875" style="29" customWidth="1"/>
    <col min="2050" max="2051" width="10.28515625" style="29" customWidth="1"/>
    <col min="2052" max="2052" width="10.42578125" style="29" customWidth="1"/>
    <col min="2053" max="2053" width="9.42578125" style="29" customWidth="1"/>
    <col min="2054" max="2054" width="2.5703125" style="29" customWidth="1"/>
    <col min="2055" max="2055" width="13.5703125" style="29" customWidth="1"/>
    <col min="2056" max="2056" width="12.5703125" style="29" customWidth="1"/>
    <col min="2057" max="2060" width="9.140625" style="29"/>
    <col min="2061" max="2061" width="12.140625" style="29" customWidth="1"/>
    <col min="2062" max="2298" width="9.140625" style="29"/>
    <col min="2299" max="2299" width="2" style="29" customWidth="1"/>
    <col min="2300" max="2300" width="9.140625" style="29" customWidth="1"/>
    <col min="2301" max="2301" width="10.140625" style="29" customWidth="1"/>
    <col min="2302" max="2302" width="10.7109375" style="29" customWidth="1"/>
    <col min="2303" max="2303" width="9.140625" style="29"/>
    <col min="2304" max="2304" width="11.42578125" style="29" customWidth="1"/>
    <col min="2305" max="2305" width="12.85546875" style="29" customWidth="1"/>
    <col min="2306" max="2307" width="10.28515625" style="29" customWidth="1"/>
    <col min="2308" max="2308" width="10.42578125" style="29" customWidth="1"/>
    <col min="2309" max="2309" width="9.42578125" style="29" customWidth="1"/>
    <col min="2310" max="2310" width="2.5703125" style="29" customWidth="1"/>
    <col min="2311" max="2311" width="13.5703125" style="29" customWidth="1"/>
    <col min="2312" max="2312" width="12.5703125" style="29" customWidth="1"/>
    <col min="2313" max="2316" width="9.140625" style="29"/>
    <col min="2317" max="2317" width="12.140625" style="29" customWidth="1"/>
    <col min="2318" max="2554" width="9.140625" style="29"/>
    <col min="2555" max="2555" width="2" style="29" customWidth="1"/>
    <col min="2556" max="2556" width="9.140625" style="29" customWidth="1"/>
    <col min="2557" max="2557" width="10.140625" style="29" customWidth="1"/>
    <col min="2558" max="2558" width="10.7109375" style="29" customWidth="1"/>
    <col min="2559" max="2559" width="9.140625" style="29"/>
    <col min="2560" max="2560" width="11.42578125" style="29" customWidth="1"/>
    <col min="2561" max="2561" width="12.85546875" style="29" customWidth="1"/>
    <col min="2562" max="2563" width="10.28515625" style="29" customWidth="1"/>
    <col min="2564" max="2564" width="10.42578125" style="29" customWidth="1"/>
    <col min="2565" max="2565" width="9.42578125" style="29" customWidth="1"/>
    <col min="2566" max="2566" width="2.5703125" style="29" customWidth="1"/>
    <col min="2567" max="2567" width="13.5703125" style="29" customWidth="1"/>
    <col min="2568" max="2568" width="12.5703125" style="29" customWidth="1"/>
    <col min="2569" max="2572" width="9.140625" style="29"/>
    <col min="2573" max="2573" width="12.140625" style="29" customWidth="1"/>
    <col min="2574" max="2810" width="9.140625" style="29"/>
    <col min="2811" max="2811" width="2" style="29" customWidth="1"/>
    <col min="2812" max="2812" width="9.140625" style="29" customWidth="1"/>
    <col min="2813" max="2813" width="10.140625" style="29" customWidth="1"/>
    <col min="2814" max="2814" width="10.7109375" style="29" customWidth="1"/>
    <col min="2815" max="2815" width="9.140625" style="29"/>
    <col min="2816" max="2816" width="11.42578125" style="29" customWidth="1"/>
    <col min="2817" max="2817" width="12.85546875" style="29" customWidth="1"/>
    <col min="2818" max="2819" width="10.28515625" style="29" customWidth="1"/>
    <col min="2820" max="2820" width="10.42578125" style="29" customWidth="1"/>
    <col min="2821" max="2821" width="9.42578125" style="29" customWidth="1"/>
    <col min="2822" max="2822" width="2.5703125" style="29" customWidth="1"/>
    <col min="2823" max="2823" width="13.5703125" style="29" customWidth="1"/>
    <col min="2824" max="2824" width="12.5703125" style="29" customWidth="1"/>
    <col min="2825" max="2828" width="9.140625" style="29"/>
    <col min="2829" max="2829" width="12.140625" style="29" customWidth="1"/>
    <col min="2830" max="3066" width="9.140625" style="29"/>
    <col min="3067" max="3067" width="2" style="29" customWidth="1"/>
    <col min="3068" max="3068" width="9.140625" style="29" customWidth="1"/>
    <col min="3069" max="3069" width="10.140625" style="29" customWidth="1"/>
    <col min="3070" max="3070" width="10.7109375" style="29" customWidth="1"/>
    <col min="3071" max="3071" width="9.140625" style="29"/>
    <col min="3072" max="3072" width="11.42578125" style="29" customWidth="1"/>
    <col min="3073" max="3073" width="12.85546875" style="29" customWidth="1"/>
    <col min="3074" max="3075" width="10.28515625" style="29" customWidth="1"/>
    <col min="3076" max="3076" width="10.42578125" style="29" customWidth="1"/>
    <col min="3077" max="3077" width="9.42578125" style="29" customWidth="1"/>
    <col min="3078" max="3078" width="2.5703125" style="29" customWidth="1"/>
    <col min="3079" max="3079" width="13.5703125" style="29" customWidth="1"/>
    <col min="3080" max="3080" width="12.5703125" style="29" customWidth="1"/>
    <col min="3081" max="3084" width="9.140625" style="29"/>
    <col min="3085" max="3085" width="12.140625" style="29" customWidth="1"/>
    <col min="3086" max="3322" width="9.140625" style="29"/>
    <col min="3323" max="3323" width="2" style="29" customWidth="1"/>
    <col min="3324" max="3324" width="9.140625" style="29" customWidth="1"/>
    <col min="3325" max="3325" width="10.140625" style="29" customWidth="1"/>
    <col min="3326" max="3326" width="10.7109375" style="29" customWidth="1"/>
    <col min="3327" max="3327" width="9.140625" style="29"/>
    <col min="3328" max="3328" width="11.42578125" style="29" customWidth="1"/>
    <col min="3329" max="3329" width="12.85546875" style="29" customWidth="1"/>
    <col min="3330" max="3331" width="10.28515625" style="29" customWidth="1"/>
    <col min="3332" max="3332" width="10.42578125" style="29" customWidth="1"/>
    <col min="3333" max="3333" width="9.42578125" style="29" customWidth="1"/>
    <col min="3334" max="3334" width="2.5703125" style="29" customWidth="1"/>
    <col min="3335" max="3335" width="13.5703125" style="29" customWidth="1"/>
    <col min="3336" max="3336" width="12.5703125" style="29" customWidth="1"/>
    <col min="3337" max="3340" width="9.140625" style="29"/>
    <col min="3341" max="3341" width="12.140625" style="29" customWidth="1"/>
    <col min="3342" max="3578" width="9.140625" style="29"/>
    <col min="3579" max="3579" width="2" style="29" customWidth="1"/>
    <col min="3580" max="3580" width="9.140625" style="29" customWidth="1"/>
    <col min="3581" max="3581" width="10.140625" style="29" customWidth="1"/>
    <col min="3582" max="3582" width="10.7109375" style="29" customWidth="1"/>
    <col min="3583" max="3583" width="9.140625" style="29"/>
    <col min="3584" max="3584" width="11.42578125" style="29" customWidth="1"/>
    <col min="3585" max="3585" width="12.85546875" style="29" customWidth="1"/>
    <col min="3586" max="3587" width="10.28515625" style="29" customWidth="1"/>
    <col min="3588" max="3588" width="10.42578125" style="29" customWidth="1"/>
    <col min="3589" max="3589" width="9.42578125" style="29" customWidth="1"/>
    <col min="3590" max="3590" width="2.5703125" style="29" customWidth="1"/>
    <col min="3591" max="3591" width="13.5703125" style="29" customWidth="1"/>
    <col min="3592" max="3592" width="12.5703125" style="29" customWidth="1"/>
    <col min="3593" max="3596" width="9.140625" style="29"/>
    <col min="3597" max="3597" width="12.140625" style="29" customWidth="1"/>
    <col min="3598" max="3834" width="9.140625" style="29"/>
    <col min="3835" max="3835" width="2" style="29" customWidth="1"/>
    <col min="3836" max="3836" width="9.140625" style="29" customWidth="1"/>
    <col min="3837" max="3837" width="10.140625" style="29" customWidth="1"/>
    <col min="3838" max="3838" width="10.7109375" style="29" customWidth="1"/>
    <col min="3839" max="3839" width="9.140625" style="29"/>
    <col min="3840" max="3840" width="11.42578125" style="29" customWidth="1"/>
    <col min="3841" max="3841" width="12.85546875" style="29" customWidth="1"/>
    <col min="3842" max="3843" width="10.28515625" style="29" customWidth="1"/>
    <col min="3844" max="3844" width="10.42578125" style="29" customWidth="1"/>
    <col min="3845" max="3845" width="9.42578125" style="29" customWidth="1"/>
    <col min="3846" max="3846" width="2.5703125" style="29" customWidth="1"/>
    <col min="3847" max="3847" width="13.5703125" style="29" customWidth="1"/>
    <col min="3848" max="3848" width="12.5703125" style="29" customWidth="1"/>
    <col min="3849" max="3852" width="9.140625" style="29"/>
    <col min="3853" max="3853" width="12.140625" style="29" customWidth="1"/>
    <col min="3854" max="4090" width="9.140625" style="29"/>
    <col min="4091" max="4091" width="2" style="29" customWidth="1"/>
    <col min="4092" max="4092" width="9.140625" style="29" customWidth="1"/>
    <col min="4093" max="4093" width="10.140625" style="29" customWidth="1"/>
    <col min="4094" max="4094" width="10.7109375" style="29" customWidth="1"/>
    <col min="4095" max="4095" width="9.140625" style="29"/>
    <col min="4096" max="4096" width="11.42578125" style="29" customWidth="1"/>
    <col min="4097" max="4097" width="12.85546875" style="29" customWidth="1"/>
    <col min="4098" max="4099" width="10.28515625" style="29" customWidth="1"/>
    <col min="4100" max="4100" width="10.42578125" style="29" customWidth="1"/>
    <col min="4101" max="4101" width="9.42578125" style="29" customWidth="1"/>
    <col min="4102" max="4102" width="2.5703125" style="29" customWidth="1"/>
    <col min="4103" max="4103" width="13.5703125" style="29" customWidth="1"/>
    <col min="4104" max="4104" width="12.5703125" style="29" customWidth="1"/>
    <col min="4105" max="4108" width="9.140625" style="29"/>
    <col min="4109" max="4109" width="12.140625" style="29" customWidth="1"/>
    <col min="4110" max="4346" width="9.140625" style="29"/>
    <col min="4347" max="4347" width="2" style="29" customWidth="1"/>
    <col min="4348" max="4348" width="9.140625" style="29" customWidth="1"/>
    <col min="4349" max="4349" width="10.140625" style="29" customWidth="1"/>
    <col min="4350" max="4350" width="10.7109375" style="29" customWidth="1"/>
    <col min="4351" max="4351" width="9.140625" style="29"/>
    <col min="4352" max="4352" width="11.42578125" style="29" customWidth="1"/>
    <col min="4353" max="4353" width="12.85546875" style="29" customWidth="1"/>
    <col min="4354" max="4355" width="10.28515625" style="29" customWidth="1"/>
    <col min="4356" max="4356" width="10.42578125" style="29" customWidth="1"/>
    <col min="4357" max="4357" width="9.42578125" style="29" customWidth="1"/>
    <col min="4358" max="4358" width="2.5703125" style="29" customWidth="1"/>
    <col min="4359" max="4359" width="13.5703125" style="29" customWidth="1"/>
    <col min="4360" max="4360" width="12.5703125" style="29" customWidth="1"/>
    <col min="4361" max="4364" width="9.140625" style="29"/>
    <col min="4365" max="4365" width="12.140625" style="29" customWidth="1"/>
    <col min="4366" max="4602" width="9.140625" style="29"/>
    <col min="4603" max="4603" width="2" style="29" customWidth="1"/>
    <col min="4604" max="4604" width="9.140625" style="29" customWidth="1"/>
    <col min="4605" max="4605" width="10.140625" style="29" customWidth="1"/>
    <col min="4606" max="4606" width="10.7109375" style="29" customWidth="1"/>
    <col min="4607" max="4607" width="9.140625" style="29"/>
    <col min="4608" max="4608" width="11.42578125" style="29" customWidth="1"/>
    <col min="4609" max="4609" width="12.85546875" style="29" customWidth="1"/>
    <col min="4610" max="4611" width="10.28515625" style="29" customWidth="1"/>
    <col min="4612" max="4612" width="10.42578125" style="29" customWidth="1"/>
    <col min="4613" max="4613" width="9.42578125" style="29" customWidth="1"/>
    <col min="4614" max="4614" width="2.5703125" style="29" customWidth="1"/>
    <col min="4615" max="4615" width="13.5703125" style="29" customWidth="1"/>
    <col min="4616" max="4616" width="12.5703125" style="29" customWidth="1"/>
    <col min="4617" max="4620" width="9.140625" style="29"/>
    <col min="4621" max="4621" width="12.140625" style="29" customWidth="1"/>
    <col min="4622" max="4858" width="9.140625" style="29"/>
    <col min="4859" max="4859" width="2" style="29" customWidth="1"/>
    <col min="4860" max="4860" width="9.140625" style="29" customWidth="1"/>
    <col min="4861" max="4861" width="10.140625" style="29" customWidth="1"/>
    <col min="4862" max="4862" width="10.7109375" style="29" customWidth="1"/>
    <col min="4863" max="4863" width="9.140625" style="29"/>
    <col min="4864" max="4864" width="11.42578125" style="29" customWidth="1"/>
    <col min="4865" max="4865" width="12.85546875" style="29" customWidth="1"/>
    <col min="4866" max="4867" width="10.28515625" style="29" customWidth="1"/>
    <col min="4868" max="4868" width="10.42578125" style="29" customWidth="1"/>
    <col min="4869" max="4869" width="9.42578125" style="29" customWidth="1"/>
    <col min="4870" max="4870" width="2.5703125" style="29" customWidth="1"/>
    <col min="4871" max="4871" width="13.5703125" style="29" customWidth="1"/>
    <col min="4872" max="4872" width="12.5703125" style="29" customWidth="1"/>
    <col min="4873" max="4876" width="9.140625" style="29"/>
    <col min="4877" max="4877" width="12.140625" style="29" customWidth="1"/>
    <col min="4878" max="5114" width="9.140625" style="29"/>
    <col min="5115" max="5115" width="2" style="29" customWidth="1"/>
    <col min="5116" max="5116" width="9.140625" style="29" customWidth="1"/>
    <col min="5117" max="5117" width="10.140625" style="29" customWidth="1"/>
    <col min="5118" max="5118" width="10.7109375" style="29" customWidth="1"/>
    <col min="5119" max="5119" width="9.140625" style="29"/>
    <col min="5120" max="5120" width="11.42578125" style="29" customWidth="1"/>
    <col min="5121" max="5121" width="12.85546875" style="29" customWidth="1"/>
    <col min="5122" max="5123" width="10.28515625" style="29" customWidth="1"/>
    <col min="5124" max="5124" width="10.42578125" style="29" customWidth="1"/>
    <col min="5125" max="5125" width="9.42578125" style="29" customWidth="1"/>
    <col min="5126" max="5126" width="2.5703125" style="29" customWidth="1"/>
    <col min="5127" max="5127" width="13.5703125" style="29" customWidth="1"/>
    <col min="5128" max="5128" width="12.5703125" style="29" customWidth="1"/>
    <col min="5129" max="5132" width="9.140625" style="29"/>
    <col min="5133" max="5133" width="12.140625" style="29" customWidth="1"/>
    <col min="5134" max="5370" width="9.140625" style="29"/>
    <col min="5371" max="5371" width="2" style="29" customWidth="1"/>
    <col min="5372" max="5372" width="9.140625" style="29" customWidth="1"/>
    <col min="5373" max="5373" width="10.140625" style="29" customWidth="1"/>
    <col min="5374" max="5374" width="10.7109375" style="29" customWidth="1"/>
    <col min="5375" max="5375" width="9.140625" style="29"/>
    <col min="5376" max="5376" width="11.42578125" style="29" customWidth="1"/>
    <col min="5377" max="5377" width="12.85546875" style="29" customWidth="1"/>
    <col min="5378" max="5379" width="10.28515625" style="29" customWidth="1"/>
    <col min="5380" max="5380" width="10.42578125" style="29" customWidth="1"/>
    <col min="5381" max="5381" width="9.42578125" style="29" customWidth="1"/>
    <col min="5382" max="5382" width="2.5703125" style="29" customWidth="1"/>
    <col min="5383" max="5383" width="13.5703125" style="29" customWidth="1"/>
    <col min="5384" max="5384" width="12.5703125" style="29" customWidth="1"/>
    <col min="5385" max="5388" width="9.140625" style="29"/>
    <col min="5389" max="5389" width="12.140625" style="29" customWidth="1"/>
    <col min="5390" max="5626" width="9.140625" style="29"/>
    <col min="5627" max="5627" width="2" style="29" customWidth="1"/>
    <col min="5628" max="5628" width="9.140625" style="29" customWidth="1"/>
    <col min="5629" max="5629" width="10.140625" style="29" customWidth="1"/>
    <col min="5630" max="5630" width="10.7109375" style="29" customWidth="1"/>
    <col min="5631" max="5631" width="9.140625" style="29"/>
    <col min="5632" max="5632" width="11.42578125" style="29" customWidth="1"/>
    <col min="5633" max="5633" width="12.85546875" style="29" customWidth="1"/>
    <col min="5634" max="5635" width="10.28515625" style="29" customWidth="1"/>
    <col min="5636" max="5636" width="10.42578125" style="29" customWidth="1"/>
    <col min="5637" max="5637" width="9.42578125" style="29" customWidth="1"/>
    <col min="5638" max="5638" width="2.5703125" style="29" customWidth="1"/>
    <col min="5639" max="5639" width="13.5703125" style="29" customWidth="1"/>
    <col min="5640" max="5640" width="12.5703125" style="29" customWidth="1"/>
    <col min="5641" max="5644" width="9.140625" style="29"/>
    <col min="5645" max="5645" width="12.140625" style="29" customWidth="1"/>
    <col min="5646" max="5882" width="9.140625" style="29"/>
    <col min="5883" max="5883" width="2" style="29" customWidth="1"/>
    <col min="5884" max="5884" width="9.140625" style="29" customWidth="1"/>
    <col min="5885" max="5885" width="10.140625" style="29" customWidth="1"/>
    <col min="5886" max="5886" width="10.7109375" style="29" customWidth="1"/>
    <col min="5887" max="5887" width="9.140625" style="29"/>
    <col min="5888" max="5888" width="11.42578125" style="29" customWidth="1"/>
    <col min="5889" max="5889" width="12.85546875" style="29" customWidth="1"/>
    <col min="5890" max="5891" width="10.28515625" style="29" customWidth="1"/>
    <col min="5892" max="5892" width="10.42578125" style="29" customWidth="1"/>
    <col min="5893" max="5893" width="9.42578125" style="29" customWidth="1"/>
    <col min="5894" max="5894" width="2.5703125" style="29" customWidth="1"/>
    <col min="5895" max="5895" width="13.5703125" style="29" customWidth="1"/>
    <col min="5896" max="5896" width="12.5703125" style="29" customWidth="1"/>
    <col min="5897" max="5900" width="9.140625" style="29"/>
    <col min="5901" max="5901" width="12.140625" style="29" customWidth="1"/>
    <col min="5902" max="6138" width="9.140625" style="29"/>
    <col min="6139" max="6139" width="2" style="29" customWidth="1"/>
    <col min="6140" max="6140" width="9.140625" style="29" customWidth="1"/>
    <col min="6141" max="6141" width="10.140625" style="29" customWidth="1"/>
    <col min="6142" max="6142" width="10.7109375" style="29" customWidth="1"/>
    <col min="6143" max="6143" width="9.140625" style="29"/>
    <col min="6144" max="6144" width="11.42578125" style="29" customWidth="1"/>
    <col min="6145" max="6145" width="12.85546875" style="29" customWidth="1"/>
    <col min="6146" max="6147" width="10.28515625" style="29" customWidth="1"/>
    <col min="6148" max="6148" width="10.42578125" style="29" customWidth="1"/>
    <col min="6149" max="6149" width="9.42578125" style="29" customWidth="1"/>
    <col min="6150" max="6150" width="2.5703125" style="29" customWidth="1"/>
    <col min="6151" max="6151" width="13.5703125" style="29" customWidth="1"/>
    <col min="6152" max="6152" width="12.5703125" style="29" customWidth="1"/>
    <col min="6153" max="6156" width="9.140625" style="29"/>
    <col min="6157" max="6157" width="12.140625" style="29" customWidth="1"/>
    <col min="6158" max="6394" width="9.140625" style="29"/>
    <col min="6395" max="6395" width="2" style="29" customWidth="1"/>
    <col min="6396" max="6396" width="9.140625" style="29" customWidth="1"/>
    <col min="6397" max="6397" width="10.140625" style="29" customWidth="1"/>
    <col min="6398" max="6398" width="10.7109375" style="29" customWidth="1"/>
    <col min="6399" max="6399" width="9.140625" style="29"/>
    <col min="6400" max="6400" width="11.42578125" style="29" customWidth="1"/>
    <col min="6401" max="6401" width="12.85546875" style="29" customWidth="1"/>
    <col min="6402" max="6403" width="10.28515625" style="29" customWidth="1"/>
    <col min="6404" max="6404" width="10.42578125" style="29" customWidth="1"/>
    <col min="6405" max="6405" width="9.42578125" style="29" customWidth="1"/>
    <col min="6406" max="6406" width="2.5703125" style="29" customWidth="1"/>
    <col min="6407" max="6407" width="13.5703125" style="29" customWidth="1"/>
    <col min="6408" max="6408" width="12.5703125" style="29" customWidth="1"/>
    <col min="6409" max="6412" width="9.140625" style="29"/>
    <col min="6413" max="6413" width="12.140625" style="29" customWidth="1"/>
    <col min="6414" max="6650" width="9.140625" style="29"/>
    <col min="6651" max="6651" width="2" style="29" customWidth="1"/>
    <col min="6652" max="6652" width="9.140625" style="29" customWidth="1"/>
    <col min="6653" max="6653" width="10.140625" style="29" customWidth="1"/>
    <col min="6654" max="6654" width="10.7109375" style="29" customWidth="1"/>
    <col min="6655" max="6655" width="9.140625" style="29"/>
    <col min="6656" max="6656" width="11.42578125" style="29" customWidth="1"/>
    <col min="6657" max="6657" width="12.85546875" style="29" customWidth="1"/>
    <col min="6658" max="6659" width="10.28515625" style="29" customWidth="1"/>
    <col min="6660" max="6660" width="10.42578125" style="29" customWidth="1"/>
    <col min="6661" max="6661" width="9.42578125" style="29" customWidth="1"/>
    <col min="6662" max="6662" width="2.5703125" style="29" customWidth="1"/>
    <col min="6663" max="6663" width="13.5703125" style="29" customWidth="1"/>
    <col min="6664" max="6664" width="12.5703125" style="29" customWidth="1"/>
    <col min="6665" max="6668" width="9.140625" style="29"/>
    <col min="6669" max="6669" width="12.140625" style="29" customWidth="1"/>
    <col min="6670" max="6906" width="9.140625" style="29"/>
    <col min="6907" max="6907" width="2" style="29" customWidth="1"/>
    <col min="6908" max="6908" width="9.140625" style="29" customWidth="1"/>
    <col min="6909" max="6909" width="10.140625" style="29" customWidth="1"/>
    <col min="6910" max="6910" width="10.7109375" style="29" customWidth="1"/>
    <col min="6911" max="6911" width="9.140625" style="29"/>
    <col min="6912" max="6912" width="11.42578125" style="29" customWidth="1"/>
    <col min="6913" max="6913" width="12.85546875" style="29" customWidth="1"/>
    <col min="6914" max="6915" width="10.28515625" style="29" customWidth="1"/>
    <col min="6916" max="6916" width="10.42578125" style="29" customWidth="1"/>
    <col min="6917" max="6917" width="9.42578125" style="29" customWidth="1"/>
    <col min="6918" max="6918" width="2.5703125" style="29" customWidth="1"/>
    <col min="6919" max="6919" width="13.5703125" style="29" customWidth="1"/>
    <col min="6920" max="6920" width="12.5703125" style="29" customWidth="1"/>
    <col min="6921" max="6924" width="9.140625" style="29"/>
    <col min="6925" max="6925" width="12.140625" style="29" customWidth="1"/>
    <col min="6926" max="7162" width="9.140625" style="29"/>
    <col min="7163" max="7163" width="2" style="29" customWidth="1"/>
    <col min="7164" max="7164" width="9.140625" style="29" customWidth="1"/>
    <col min="7165" max="7165" width="10.140625" style="29" customWidth="1"/>
    <col min="7166" max="7166" width="10.7109375" style="29" customWidth="1"/>
    <col min="7167" max="7167" width="9.140625" style="29"/>
    <col min="7168" max="7168" width="11.42578125" style="29" customWidth="1"/>
    <col min="7169" max="7169" width="12.85546875" style="29" customWidth="1"/>
    <col min="7170" max="7171" width="10.28515625" style="29" customWidth="1"/>
    <col min="7172" max="7172" width="10.42578125" style="29" customWidth="1"/>
    <col min="7173" max="7173" width="9.42578125" style="29" customWidth="1"/>
    <col min="7174" max="7174" width="2.5703125" style="29" customWidth="1"/>
    <col min="7175" max="7175" width="13.5703125" style="29" customWidth="1"/>
    <col min="7176" max="7176" width="12.5703125" style="29" customWidth="1"/>
    <col min="7177" max="7180" width="9.140625" style="29"/>
    <col min="7181" max="7181" width="12.140625" style="29" customWidth="1"/>
    <col min="7182" max="7418" width="9.140625" style="29"/>
    <col min="7419" max="7419" width="2" style="29" customWidth="1"/>
    <col min="7420" max="7420" width="9.140625" style="29" customWidth="1"/>
    <col min="7421" max="7421" width="10.140625" style="29" customWidth="1"/>
    <col min="7422" max="7422" width="10.7109375" style="29" customWidth="1"/>
    <col min="7423" max="7423" width="9.140625" style="29"/>
    <col min="7424" max="7424" width="11.42578125" style="29" customWidth="1"/>
    <col min="7425" max="7425" width="12.85546875" style="29" customWidth="1"/>
    <col min="7426" max="7427" width="10.28515625" style="29" customWidth="1"/>
    <col min="7428" max="7428" width="10.42578125" style="29" customWidth="1"/>
    <col min="7429" max="7429" width="9.42578125" style="29" customWidth="1"/>
    <col min="7430" max="7430" width="2.5703125" style="29" customWidth="1"/>
    <col min="7431" max="7431" width="13.5703125" style="29" customWidth="1"/>
    <col min="7432" max="7432" width="12.5703125" style="29" customWidth="1"/>
    <col min="7433" max="7436" width="9.140625" style="29"/>
    <col min="7437" max="7437" width="12.140625" style="29" customWidth="1"/>
    <col min="7438" max="7674" width="9.140625" style="29"/>
    <col min="7675" max="7675" width="2" style="29" customWidth="1"/>
    <col min="7676" max="7676" width="9.140625" style="29" customWidth="1"/>
    <col min="7677" max="7677" width="10.140625" style="29" customWidth="1"/>
    <col min="7678" max="7678" width="10.7109375" style="29" customWidth="1"/>
    <col min="7679" max="7679" width="9.140625" style="29"/>
    <col min="7680" max="7680" width="11.42578125" style="29" customWidth="1"/>
    <col min="7681" max="7681" width="12.85546875" style="29" customWidth="1"/>
    <col min="7682" max="7683" width="10.28515625" style="29" customWidth="1"/>
    <col min="7684" max="7684" width="10.42578125" style="29" customWidth="1"/>
    <col min="7685" max="7685" width="9.42578125" style="29" customWidth="1"/>
    <col min="7686" max="7686" width="2.5703125" style="29" customWidth="1"/>
    <col min="7687" max="7687" width="13.5703125" style="29" customWidth="1"/>
    <col min="7688" max="7688" width="12.5703125" style="29" customWidth="1"/>
    <col min="7689" max="7692" width="9.140625" style="29"/>
    <col min="7693" max="7693" width="12.140625" style="29" customWidth="1"/>
    <col min="7694" max="7930" width="9.140625" style="29"/>
    <col min="7931" max="7931" width="2" style="29" customWidth="1"/>
    <col min="7932" max="7932" width="9.140625" style="29" customWidth="1"/>
    <col min="7933" max="7933" width="10.140625" style="29" customWidth="1"/>
    <col min="7934" max="7934" width="10.7109375" style="29" customWidth="1"/>
    <col min="7935" max="7935" width="9.140625" style="29"/>
    <col min="7936" max="7936" width="11.42578125" style="29" customWidth="1"/>
    <col min="7937" max="7937" width="12.85546875" style="29" customWidth="1"/>
    <col min="7938" max="7939" width="10.28515625" style="29" customWidth="1"/>
    <col min="7940" max="7940" width="10.42578125" style="29" customWidth="1"/>
    <col min="7941" max="7941" width="9.42578125" style="29" customWidth="1"/>
    <col min="7942" max="7942" width="2.5703125" style="29" customWidth="1"/>
    <col min="7943" max="7943" width="13.5703125" style="29" customWidth="1"/>
    <col min="7944" max="7944" width="12.5703125" style="29" customWidth="1"/>
    <col min="7945" max="7948" width="9.140625" style="29"/>
    <col min="7949" max="7949" width="12.140625" style="29" customWidth="1"/>
    <col min="7950" max="8186" width="9.140625" style="29"/>
    <col min="8187" max="8187" width="2" style="29" customWidth="1"/>
    <col min="8188" max="8188" width="9.140625" style="29" customWidth="1"/>
    <col min="8189" max="8189" width="10.140625" style="29" customWidth="1"/>
    <col min="8190" max="8190" width="10.7109375" style="29" customWidth="1"/>
    <col min="8191" max="8191" width="9.140625" style="29"/>
    <col min="8192" max="8192" width="11.42578125" style="29" customWidth="1"/>
    <col min="8193" max="8193" width="12.85546875" style="29" customWidth="1"/>
    <col min="8194" max="8195" width="10.28515625" style="29" customWidth="1"/>
    <col min="8196" max="8196" width="10.42578125" style="29" customWidth="1"/>
    <col min="8197" max="8197" width="9.42578125" style="29" customWidth="1"/>
    <col min="8198" max="8198" width="2.5703125" style="29" customWidth="1"/>
    <col min="8199" max="8199" width="13.5703125" style="29" customWidth="1"/>
    <col min="8200" max="8200" width="12.5703125" style="29" customWidth="1"/>
    <col min="8201" max="8204" width="9.140625" style="29"/>
    <col min="8205" max="8205" width="12.140625" style="29" customWidth="1"/>
    <col min="8206" max="8442" width="9.140625" style="29"/>
    <col min="8443" max="8443" width="2" style="29" customWidth="1"/>
    <col min="8444" max="8444" width="9.140625" style="29" customWidth="1"/>
    <col min="8445" max="8445" width="10.140625" style="29" customWidth="1"/>
    <col min="8446" max="8446" width="10.7109375" style="29" customWidth="1"/>
    <col min="8447" max="8447" width="9.140625" style="29"/>
    <col min="8448" max="8448" width="11.42578125" style="29" customWidth="1"/>
    <col min="8449" max="8449" width="12.85546875" style="29" customWidth="1"/>
    <col min="8450" max="8451" width="10.28515625" style="29" customWidth="1"/>
    <col min="8452" max="8452" width="10.42578125" style="29" customWidth="1"/>
    <col min="8453" max="8453" width="9.42578125" style="29" customWidth="1"/>
    <col min="8454" max="8454" width="2.5703125" style="29" customWidth="1"/>
    <col min="8455" max="8455" width="13.5703125" style="29" customWidth="1"/>
    <col min="8456" max="8456" width="12.5703125" style="29" customWidth="1"/>
    <col min="8457" max="8460" width="9.140625" style="29"/>
    <col min="8461" max="8461" width="12.140625" style="29" customWidth="1"/>
    <col min="8462" max="8698" width="9.140625" style="29"/>
    <col min="8699" max="8699" width="2" style="29" customWidth="1"/>
    <col min="8700" max="8700" width="9.140625" style="29" customWidth="1"/>
    <col min="8701" max="8701" width="10.140625" style="29" customWidth="1"/>
    <col min="8702" max="8702" width="10.7109375" style="29" customWidth="1"/>
    <col min="8703" max="8703" width="9.140625" style="29"/>
    <col min="8704" max="8704" width="11.42578125" style="29" customWidth="1"/>
    <col min="8705" max="8705" width="12.85546875" style="29" customWidth="1"/>
    <col min="8706" max="8707" width="10.28515625" style="29" customWidth="1"/>
    <col min="8708" max="8708" width="10.42578125" style="29" customWidth="1"/>
    <col min="8709" max="8709" width="9.42578125" style="29" customWidth="1"/>
    <col min="8710" max="8710" width="2.5703125" style="29" customWidth="1"/>
    <col min="8711" max="8711" width="13.5703125" style="29" customWidth="1"/>
    <col min="8712" max="8712" width="12.5703125" style="29" customWidth="1"/>
    <col min="8713" max="8716" width="9.140625" style="29"/>
    <col min="8717" max="8717" width="12.140625" style="29" customWidth="1"/>
    <col min="8718" max="8954" width="9.140625" style="29"/>
    <col min="8955" max="8955" width="2" style="29" customWidth="1"/>
    <col min="8956" max="8956" width="9.140625" style="29" customWidth="1"/>
    <col min="8957" max="8957" width="10.140625" style="29" customWidth="1"/>
    <col min="8958" max="8958" width="10.7109375" style="29" customWidth="1"/>
    <col min="8959" max="8959" width="9.140625" style="29"/>
    <col min="8960" max="8960" width="11.42578125" style="29" customWidth="1"/>
    <col min="8961" max="8961" width="12.85546875" style="29" customWidth="1"/>
    <col min="8962" max="8963" width="10.28515625" style="29" customWidth="1"/>
    <col min="8964" max="8964" width="10.42578125" style="29" customWidth="1"/>
    <col min="8965" max="8965" width="9.42578125" style="29" customWidth="1"/>
    <col min="8966" max="8966" width="2.5703125" style="29" customWidth="1"/>
    <col min="8967" max="8967" width="13.5703125" style="29" customWidth="1"/>
    <col min="8968" max="8968" width="12.5703125" style="29" customWidth="1"/>
    <col min="8969" max="8972" width="9.140625" style="29"/>
    <col min="8973" max="8973" width="12.140625" style="29" customWidth="1"/>
    <col min="8974" max="9210" width="9.140625" style="29"/>
    <col min="9211" max="9211" width="2" style="29" customWidth="1"/>
    <col min="9212" max="9212" width="9.140625" style="29" customWidth="1"/>
    <col min="9213" max="9213" width="10.140625" style="29" customWidth="1"/>
    <col min="9214" max="9214" width="10.7109375" style="29" customWidth="1"/>
    <col min="9215" max="9215" width="9.140625" style="29"/>
    <col min="9216" max="9216" width="11.42578125" style="29" customWidth="1"/>
    <col min="9217" max="9217" width="12.85546875" style="29" customWidth="1"/>
    <col min="9218" max="9219" width="10.28515625" style="29" customWidth="1"/>
    <col min="9220" max="9220" width="10.42578125" style="29" customWidth="1"/>
    <col min="9221" max="9221" width="9.42578125" style="29" customWidth="1"/>
    <col min="9222" max="9222" width="2.5703125" style="29" customWidth="1"/>
    <col min="9223" max="9223" width="13.5703125" style="29" customWidth="1"/>
    <col min="9224" max="9224" width="12.5703125" style="29" customWidth="1"/>
    <col min="9225" max="9228" width="9.140625" style="29"/>
    <col min="9229" max="9229" width="12.140625" style="29" customWidth="1"/>
    <col min="9230" max="9466" width="9.140625" style="29"/>
    <col min="9467" max="9467" width="2" style="29" customWidth="1"/>
    <col min="9468" max="9468" width="9.140625" style="29" customWidth="1"/>
    <col min="9469" max="9469" width="10.140625" style="29" customWidth="1"/>
    <col min="9470" max="9470" width="10.7109375" style="29" customWidth="1"/>
    <col min="9471" max="9471" width="9.140625" style="29"/>
    <col min="9472" max="9472" width="11.42578125" style="29" customWidth="1"/>
    <col min="9473" max="9473" width="12.85546875" style="29" customWidth="1"/>
    <col min="9474" max="9475" width="10.28515625" style="29" customWidth="1"/>
    <col min="9476" max="9476" width="10.42578125" style="29" customWidth="1"/>
    <col min="9477" max="9477" width="9.42578125" style="29" customWidth="1"/>
    <col min="9478" max="9478" width="2.5703125" style="29" customWidth="1"/>
    <col min="9479" max="9479" width="13.5703125" style="29" customWidth="1"/>
    <col min="9480" max="9480" width="12.5703125" style="29" customWidth="1"/>
    <col min="9481" max="9484" width="9.140625" style="29"/>
    <col min="9485" max="9485" width="12.140625" style="29" customWidth="1"/>
    <col min="9486" max="9722" width="9.140625" style="29"/>
    <col min="9723" max="9723" width="2" style="29" customWidth="1"/>
    <col min="9724" max="9724" width="9.140625" style="29" customWidth="1"/>
    <col min="9725" max="9725" width="10.140625" style="29" customWidth="1"/>
    <col min="9726" max="9726" width="10.7109375" style="29" customWidth="1"/>
    <col min="9727" max="9727" width="9.140625" style="29"/>
    <col min="9728" max="9728" width="11.42578125" style="29" customWidth="1"/>
    <col min="9729" max="9729" width="12.85546875" style="29" customWidth="1"/>
    <col min="9730" max="9731" width="10.28515625" style="29" customWidth="1"/>
    <col min="9732" max="9732" width="10.42578125" style="29" customWidth="1"/>
    <col min="9733" max="9733" width="9.42578125" style="29" customWidth="1"/>
    <col min="9734" max="9734" width="2.5703125" style="29" customWidth="1"/>
    <col min="9735" max="9735" width="13.5703125" style="29" customWidth="1"/>
    <col min="9736" max="9736" width="12.5703125" style="29" customWidth="1"/>
    <col min="9737" max="9740" width="9.140625" style="29"/>
    <col min="9741" max="9741" width="12.140625" style="29" customWidth="1"/>
    <col min="9742" max="9978" width="9.140625" style="29"/>
    <col min="9979" max="9979" width="2" style="29" customWidth="1"/>
    <col min="9980" max="9980" width="9.140625" style="29" customWidth="1"/>
    <col min="9981" max="9981" width="10.140625" style="29" customWidth="1"/>
    <col min="9982" max="9982" width="10.7109375" style="29" customWidth="1"/>
    <col min="9983" max="9983" width="9.140625" style="29"/>
    <col min="9984" max="9984" width="11.42578125" style="29" customWidth="1"/>
    <col min="9985" max="9985" width="12.85546875" style="29" customWidth="1"/>
    <col min="9986" max="9987" width="10.28515625" style="29" customWidth="1"/>
    <col min="9988" max="9988" width="10.42578125" style="29" customWidth="1"/>
    <col min="9989" max="9989" width="9.42578125" style="29" customWidth="1"/>
    <col min="9990" max="9990" width="2.5703125" style="29" customWidth="1"/>
    <col min="9991" max="9991" width="13.5703125" style="29" customWidth="1"/>
    <col min="9992" max="9992" width="12.5703125" style="29" customWidth="1"/>
    <col min="9993" max="9996" width="9.140625" style="29"/>
    <col min="9997" max="9997" width="12.140625" style="29" customWidth="1"/>
    <col min="9998" max="10234" width="9.140625" style="29"/>
    <col min="10235" max="10235" width="2" style="29" customWidth="1"/>
    <col min="10236" max="10236" width="9.140625" style="29" customWidth="1"/>
    <col min="10237" max="10237" width="10.140625" style="29" customWidth="1"/>
    <col min="10238" max="10238" width="10.7109375" style="29" customWidth="1"/>
    <col min="10239" max="10239" width="9.140625" style="29"/>
    <col min="10240" max="10240" width="11.42578125" style="29" customWidth="1"/>
    <col min="10241" max="10241" width="12.85546875" style="29" customWidth="1"/>
    <col min="10242" max="10243" width="10.28515625" style="29" customWidth="1"/>
    <col min="10244" max="10244" width="10.42578125" style="29" customWidth="1"/>
    <col min="10245" max="10245" width="9.42578125" style="29" customWidth="1"/>
    <col min="10246" max="10246" width="2.5703125" style="29" customWidth="1"/>
    <col min="10247" max="10247" width="13.5703125" style="29" customWidth="1"/>
    <col min="10248" max="10248" width="12.5703125" style="29" customWidth="1"/>
    <col min="10249" max="10252" width="9.140625" style="29"/>
    <col min="10253" max="10253" width="12.140625" style="29" customWidth="1"/>
    <col min="10254" max="10490" width="9.140625" style="29"/>
    <col min="10491" max="10491" width="2" style="29" customWidth="1"/>
    <col min="10492" max="10492" width="9.140625" style="29" customWidth="1"/>
    <col min="10493" max="10493" width="10.140625" style="29" customWidth="1"/>
    <col min="10494" max="10494" width="10.7109375" style="29" customWidth="1"/>
    <col min="10495" max="10495" width="9.140625" style="29"/>
    <col min="10496" max="10496" width="11.42578125" style="29" customWidth="1"/>
    <col min="10497" max="10497" width="12.85546875" style="29" customWidth="1"/>
    <col min="10498" max="10499" width="10.28515625" style="29" customWidth="1"/>
    <col min="10500" max="10500" width="10.42578125" style="29" customWidth="1"/>
    <col min="10501" max="10501" width="9.42578125" style="29" customWidth="1"/>
    <col min="10502" max="10502" width="2.5703125" style="29" customWidth="1"/>
    <col min="10503" max="10503" width="13.5703125" style="29" customWidth="1"/>
    <col min="10504" max="10504" width="12.5703125" style="29" customWidth="1"/>
    <col min="10505" max="10508" width="9.140625" style="29"/>
    <col min="10509" max="10509" width="12.140625" style="29" customWidth="1"/>
    <col min="10510" max="10746" width="9.140625" style="29"/>
    <col min="10747" max="10747" width="2" style="29" customWidth="1"/>
    <col min="10748" max="10748" width="9.140625" style="29" customWidth="1"/>
    <col min="10749" max="10749" width="10.140625" style="29" customWidth="1"/>
    <col min="10750" max="10750" width="10.7109375" style="29" customWidth="1"/>
    <col min="10751" max="10751" width="9.140625" style="29"/>
    <col min="10752" max="10752" width="11.42578125" style="29" customWidth="1"/>
    <col min="10753" max="10753" width="12.85546875" style="29" customWidth="1"/>
    <col min="10754" max="10755" width="10.28515625" style="29" customWidth="1"/>
    <col min="10756" max="10756" width="10.42578125" style="29" customWidth="1"/>
    <col min="10757" max="10757" width="9.42578125" style="29" customWidth="1"/>
    <col min="10758" max="10758" width="2.5703125" style="29" customWidth="1"/>
    <col min="10759" max="10759" width="13.5703125" style="29" customWidth="1"/>
    <col min="10760" max="10760" width="12.5703125" style="29" customWidth="1"/>
    <col min="10761" max="10764" width="9.140625" style="29"/>
    <col min="10765" max="10765" width="12.140625" style="29" customWidth="1"/>
    <col min="10766" max="11002" width="9.140625" style="29"/>
    <col min="11003" max="11003" width="2" style="29" customWidth="1"/>
    <col min="11004" max="11004" width="9.140625" style="29" customWidth="1"/>
    <col min="11005" max="11005" width="10.140625" style="29" customWidth="1"/>
    <col min="11006" max="11006" width="10.7109375" style="29" customWidth="1"/>
    <col min="11007" max="11007" width="9.140625" style="29"/>
    <col min="11008" max="11008" width="11.42578125" style="29" customWidth="1"/>
    <col min="11009" max="11009" width="12.85546875" style="29" customWidth="1"/>
    <col min="11010" max="11011" width="10.28515625" style="29" customWidth="1"/>
    <col min="11012" max="11012" width="10.42578125" style="29" customWidth="1"/>
    <col min="11013" max="11013" width="9.42578125" style="29" customWidth="1"/>
    <col min="11014" max="11014" width="2.5703125" style="29" customWidth="1"/>
    <col min="11015" max="11015" width="13.5703125" style="29" customWidth="1"/>
    <col min="11016" max="11016" width="12.5703125" style="29" customWidth="1"/>
    <col min="11017" max="11020" width="9.140625" style="29"/>
    <col min="11021" max="11021" width="12.140625" style="29" customWidth="1"/>
    <col min="11022" max="11258" width="9.140625" style="29"/>
    <col min="11259" max="11259" width="2" style="29" customWidth="1"/>
    <col min="11260" max="11260" width="9.140625" style="29" customWidth="1"/>
    <col min="11261" max="11261" width="10.140625" style="29" customWidth="1"/>
    <col min="11262" max="11262" width="10.7109375" style="29" customWidth="1"/>
    <col min="11263" max="11263" width="9.140625" style="29"/>
    <col min="11264" max="11264" width="11.42578125" style="29" customWidth="1"/>
    <col min="11265" max="11265" width="12.85546875" style="29" customWidth="1"/>
    <col min="11266" max="11267" width="10.28515625" style="29" customWidth="1"/>
    <col min="11268" max="11268" width="10.42578125" style="29" customWidth="1"/>
    <col min="11269" max="11269" width="9.42578125" style="29" customWidth="1"/>
    <col min="11270" max="11270" width="2.5703125" style="29" customWidth="1"/>
    <col min="11271" max="11271" width="13.5703125" style="29" customWidth="1"/>
    <col min="11272" max="11272" width="12.5703125" style="29" customWidth="1"/>
    <col min="11273" max="11276" width="9.140625" style="29"/>
    <col min="11277" max="11277" width="12.140625" style="29" customWidth="1"/>
    <col min="11278" max="11514" width="9.140625" style="29"/>
    <col min="11515" max="11515" width="2" style="29" customWidth="1"/>
    <col min="11516" max="11516" width="9.140625" style="29" customWidth="1"/>
    <col min="11517" max="11517" width="10.140625" style="29" customWidth="1"/>
    <col min="11518" max="11518" width="10.7109375" style="29" customWidth="1"/>
    <col min="11519" max="11519" width="9.140625" style="29"/>
    <col min="11520" max="11520" width="11.42578125" style="29" customWidth="1"/>
    <col min="11521" max="11521" width="12.85546875" style="29" customWidth="1"/>
    <col min="11522" max="11523" width="10.28515625" style="29" customWidth="1"/>
    <col min="11524" max="11524" width="10.42578125" style="29" customWidth="1"/>
    <col min="11525" max="11525" width="9.42578125" style="29" customWidth="1"/>
    <col min="11526" max="11526" width="2.5703125" style="29" customWidth="1"/>
    <col min="11527" max="11527" width="13.5703125" style="29" customWidth="1"/>
    <col min="11528" max="11528" width="12.5703125" style="29" customWidth="1"/>
    <col min="11529" max="11532" width="9.140625" style="29"/>
    <col min="11533" max="11533" width="12.140625" style="29" customWidth="1"/>
    <col min="11534" max="11770" width="9.140625" style="29"/>
    <col min="11771" max="11771" width="2" style="29" customWidth="1"/>
    <col min="11772" max="11772" width="9.140625" style="29" customWidth="1"/>
    <col min="11773" max="11773" width="10.140625" style="29" customWidth="1"/>
    <col min="11774" max="11774" width="10.7109375" style="29" customWidth="1"/>
    <col min="11775" max="11775" width="9.140625" style="29"/>
    <col min="11776" max="11776" width="11.42578125" style="29" customWidth="1"/>
    <col min="11777" max="11777" width="12.85546875" style="29" customWidth="1"/>
    <col min="11778" max="11779" width="10.28515625" style="29" customWidth="1"/>
    <col min="11780" max="11780" width="10.42578125" style="29" customWidth="1"/>
    <col min="11781" max="11781" width="9.42578125" style="29" customWidth="1"/>
    <col min="11782" max="11782" width="2.5703125" style="29" customWidth="1"/>
    <col min="11783" max="11783" width="13.5703125" style="29" customWidth="1"/>
    <col min="11784" max="11784" width="12.5703125" style="29" customWidth="1"/>
    <col min="11785" max="11788" width="9.140625" style="29"/>
    <col min="11789" max="11789" width="12.140625" style="29" customWidth="1"/>
    <col min="11790" max="12026" width="9.140625" style="29"/>
    <col min="12027" max="12027" width="2" style="29" customWidth="1"/>
    <col min="12028" max="12028" width="9.140625" style="29" customWidth="1"/>
    <col min="12029" max="12029" width="10.140625" style="29" customWidth="1"/>
    <col min="12030" max="12030" width="10.7109375" style="29" customWidth="1"/>
    <col min="12031" max="12031" width="9.140625" style="29"/>
    <col min="12032" max="12032" width="11.42578125" style="29" customWidth="1"/>
    <col min="12033" max="12033" width="12.85546875" style="29" customWidth="1"/>
    <col min="12034" max="12035" width="10.28515625" style="29" customWidth="1"/>
    <col min="12036" max="12036" width="10.42578125" style="29" customWidth="1"/>
    <col min="12037" max="12037" width="9.42578125" style="29" customWidth="1"/>
    <col min="12038" max="12038" width="2.5703125" style="29" customWidth="1"/>
    <col min="12039" max="12039" width="13.5703125" style="29" customWidth="1"/>
    <col min="12040" max="12040" width="12.5703125" style="29" customWidth="1"/>
    <col min="12041" max="12044" width="9.140625" style="29"/>
    <col min="12045" max="12045" width="12.140625" style="29" customWidth="1"/>
    <col min="12046" max="12282" width="9.140625" style="29"/>
    <col min="12283" max="12283" width="2" style="29" customWidth="1"/>
    <col min="12284" max="12284" width="9.140625" style="29" customWidth="1"/>
    <col min="12285" max="12285" width="10.140625" style="29" customWidth="1"/>
    <col min="12286" max="12286" width="10.7109375" style="29" customWidth="1"/>
    <col min="12287" max="12287" width="9.140625" style="29"/>
    <col min="12288" max="12288" width="11.42578125" style="29" customWidth="1"/>
    <col min="12289" max="12289" width="12.85546875" style="29" customWidth="1"/>
    <col min="12290" max="12291" width="10.28515625" style="29" customWidth="1"/>
    <col min="12292" max="12292" width="10.42578125" style="29" customWidth="1"/>
    <col min="12293" max="12293" width="9.42578125" style="29" customWidth="1"/>
    <col min="12294" max="12294" width="2.5703125" style="29" customWidth="1"/>
    <col min="12295" max="12295" width="13.5703125" style="29" customWidth="1"/>
    <col min="12296" max="12296" width="12.5703125" style="29" customWidth="1"/>
    <col min="12297" max="12300" width="9.140625" style="29"/>
    <col min="12301" max="12301" width="12.140625" style="29" customWidth="1"/>
    <col min="12302" max="12538" width="9.140625" style="29"/>
    <col min="12539" max="12539" width="2" style="29" customWidth="1"/>
    <col min="12540" max="12540" width="9.140625" style="29" customWidth="1"/>
    <col min="12541" max="12541" width="10.140625" style="29" customWidth="1"/>
    <col min="12542" max="12542" width="10.7109375" style="29" customWidth="1"/>
    <col min="12543" max="12543" width="9.140625" style="29"/>
    <col min="12544" max="12544" width="11.42578125" style="29" customWidth="1"/>
    <col min="12545" max="12545" width="12.85546875" style="29" customWidth="1"/>
    <col min="12546" max="12547" width="10.28515625" style="29" customWidth="1"/>
    <col min="12548" max="12548" width="10.42578125" style="29" customWidth="1"/>
    <col min="12549" max="12549" width="9.42578125" style="29" customWidth="1"/>
    <col min="12550" max="12550" width="2.5703125" style="29" customWidth="1"/>
    <col min="12551" max="12551" width="13.5703125" style="29" customWidth="1"/>
    <col min="12552" max="12552" width="12.5703125" style="29" customWidth="1"/>
    <col min="12553" max="12556" width="9.140625" style="29"/>
    <col min="12557" max="12557" width="12.140625" style="29" customWidth="1"/>
    <col min="12558" max="12794" width="9.140625" style="29"/>
    <col min="12795" max="12795" width="2" style="29" customWidth="1"/>
    <col min="12796" max="12796" width="9.140625" style="29" customWidth="1"/>
    <col min="12797" max="12797" width="10.140625" style="29" customWidth="1"/>
    <col min="12798" max="12798" width="10.7109375" style="29" customWidth="1"/>
    <col min="12799" max="12799" width="9.140625" style="29"/>
    <col min="12800" max="12800" width="11.42578125" style="29" customWidth="1"/>
    <col min="12801" max="12801" width="12.85546875" style="29" customWidth="1"/>
    <col min="12802" max="12803" width="10.28515625" style="29" customWidth="1"/>
    <col min="12804" max="12804" width="10.42578125" style="29" customWidth="1"/>
    <col min="12805" max="12805" width="9.42578125" style="29" customWidth="1"/>
    <col min="12806" max="12806" width="2.5703125" style="29" customWidth="1"/>
    <col min="12807" max="12807" width="13.5703125" style="29" customWidth="1"/>
    <col min="12808" max="12808" width="12.5703125" style="29" customWidth="1"/>
    <col min="12809" max="12812" width="9.140625" style="29"/>
    <col min="12813" max="12813" width="12.140625" style="29" customWidth="1"/>
    <col min="12814" max="13050" width="9.140625" style="29"/>
    <col min="13051" max="13051" width="2" style="29" customWidth="1"/>
    <col min="13052" max="13052" width="9.140625" style="29" customWidth="1"/>
    <col min="13053" max="13053" width="10.140625" style="29" customWidth="1"/>
    <col min="13054" max="13054" width="10.7109375" style="29" customWidth="1"/>
    <col min="13055" max="13055" width="9.140625" style="29"/>
    <col min="13056" max="13056" width="11.42578125" style="29" customWidth="1"/>
    <col min="13057" max="13057" width="12.85546875" style="29" customWidth="1"/>
    <col min="13058" max="13059" width="10.28515625" style="29" customWidth="1"/>
    <col min="13060" max="13060" width="10.42578125" style="29" customWidth="1"/>
    <col min="13061" max="13061" width="9.42578125" style="29" customWidth="1"/>
    <col min="13062" max="13062" width="2.5703125" style="29" customWidth="1"/>
    <col min="13063" max="13063" width="13.5703125" style="29" customWidth="1"/>
    <col min="13064" max="13064" width="12.5703125" style="29" customWidth="1"/>
    <col min="13065" max="13068" width="9.140625" style="29"/>
    <col min="13069" max="13069" width="12.140625" style="29" customWidth="1"/>
    <col min="13070" max="13306" width="9.140625" style="29"/>
    <col min="13307" max="13307" width="2" style="29" customWidth="1"/>
    <col min="13308" max="13308" width="9.140625" style="29" customWidth="1"/>
    <col min="13309" max="13309" width="10.140625" style="29" customWidth="1"/>
    <col min="13310" max="13310" width="10.7109375" style="29" customWidth="1"/>
    <col min="13311" max="13311" width="9.140625" style="29"/>
    <col min="13312" max="13312" width="11.42578125" style="29" customWidth="1"/>
    <col min="13313" max="13313" width="12.85546875" style="29" customWidth="1"/>
    <col min="13314" max="13315" width="10.28515625" style="29" customWidth="1"/>
    <col min="13316" max="13316" width="10.42578125" style="29" customWidth="1"/>
    <col min="13317" max="13317" width="9.42578125" style="29" customWidth="1"/>
    <col min="13318" max="13318" width="2.5703125" style="29" customWidth="1"/>
    <col min="13319" max="13319" width="13.5703125" style="29" customWidth="1"/>
    <col min="13320" max="13320" width="12.5703125" style="29" customWidth="1"/>
    <col min="13321" max="13324" width="9.140625" style="29"/>
    <col min="13325" max="13325" width="12.140625" style="29" customWidth="1"/>
    <col min="13326" max="13562" width="9.140625" style="29"/>
    <col min="13563" max="13563" width="2" style="29" customWidth="1"/>
    <col min="13564" max="13564" width="9.140625" style="29" customWidth="1"/>
    <col min="13565" max="13565" width="10.140625" style="29" customWidth="1"/>
    <col min="13566" max="13566" width="10.7109375" style="29" customWidth="1"/>
    <col min="13567" max="13567" width="9.140625" style="29"/>
    <col min="13568" max="13568" width="11.42578125" style="29" customWidth="1"/>
    <col min="13569" max="13569" width="12.85546875" style="29" customWidth="1"/>
    <col min="13570" max="13571" width="10.28515625" style="29" customWidth="1"/>
    <col min="13572" max="13572" width="10.42578125" style="29" customWidth="1"/>
    <col min="13573" max="13573" width="9.42578125" style="29" customWidth="1"/>
    <col min="13574" max="13574" width="2.5703125" style="29" customWidth="1"/>
    <col min="13575" max="13575" width="13.5703125" style="29" customWidth="1"/>
    <col min="13576" max="13576" width="12.5703125" style="29" customWidth="1"/>
    <col min="13577" max="13580" width="9.140625" style="29"/>
    <col min="13581" max="13581" width="12.140625" style="29" customWidth="1"/>
    <col min="13582" max="13818" width="9.140625" style="29"/>
    <col min="13819" max="13819" width="2" style="29" customWidth="1"/>
    <col min="13820" max="13820" width="9.140625" style="29" customWidth="1"/>
    <col min="13821" max="13821" width="10.140625" style="29" customWidth="1"/>
    <col min="13822" max="13822" width="10.7109375" style="29" customWidth="1"/>
    <col min="13823" max="13823" width="9.140625" style="29"/>
    <col min="13824" max="13824" width="11.42578125" style="29" customWidth="1"/>
    <col min="13825" max="13825" width="12.85546875" style="29" customWidth="1"/>
    <col min="13826" max="13827" width="10.28515625" style="29" customWidth="1"/>
    <col min="13828" max="13828" width="10.42578125" style="29" customWidth="1"/>
    <col min="13829" max="13829" width="9.42578125" style="29" customWidth="1"/>
    <col min="13830" max="13830" width="2.5703125" style="29" customWidth="1"/>
    <col min="13831" max="13831" width="13.5703125" style="29" customWidth="1"/>
    <col min="13832" max="13832" width="12.5703125" style="29" customWidth="1"/>
    <col min="13833" max="13836" width="9.140625" style="29"/>
    <col min="13837" max="13837" width="12.140625" style="29" customWidth="1"/>
    <col min="13838" max="14074" width="9.140625" style="29"/>
    <col min="14075" max="14075" width="2" style="29" customWidth="1"/>
    <col min="14076" max="14076" width="9.140625" style="29" customWidth="1"/>
    <col min="14077" max="14077" width="10.140625" style="29" customWidth="1"/>
    <col min="14078" max="14078" width="10.7109375" style="29" customWidth="1"/>
    <col min="14079" max="14079" width="9.140625" style="29"/>
    <col min="14080" max="14080" width="11.42578125" style="29" customWidth="1"/>
    <col min="14081" max="14081" width="12.85546875" style="29" customWidth="1"/>
    <col min="14082" max="14083" width="10.28515625" style="29" customWidth="1"/>
    <col min="14084" max="14084" width="10.42578125" style="29" customWidth="1"/>
    <col min="14085" max="14085" width="9.42578125" style="29" customWidth="1"/>
    <col min="14086" max="14086" width="2.5703125" style="29" customWidth="1"/>
    <col min="14087" max="14087" width="13.5703125" style="29" customWidth="1"/>
    <col min="14088" max="14088" width="12.5703125" style="29" customWidth="1"/>
    <col min="14089" max="14092" width="9.140625" style="29"/>
    <col min="14093" max="14093" width="12.140625" style="29" customWidth="1"/>
    <col min="14094" max="14330" width="9.140625" style="29"/>
    <col min="14331" max="14331" width="2" style="29" customWidth="1"/>
    <col min="14332" max="14332" width="9.140625" style="29" customWidth="1"/>
    <col min="14333" max="14333" width="10.140625" style="29" customWidth="1"/>
    <col min="14334" max="14334" width="10.7109375" style="29" customWidth="1"/>
    <col min="14335" max="14335" width="9.140625" style="29"/>
    <col min="14336" max="14336" width="11.42578125" style="29" customWidth="1"/>
    <col min="14337" max="14337" width="12.85546875" style="29" customWidth="1"/>
    <col min="14338" max="14339" width="10.28515625" style="29" customWidth="1"/>
    <col min="14340" max="14340" width="10.42578125" style="29" customWidth="1"/>
    <col min="14341" max="14341" width="9.42578125" style="29" customWidth="1"/>
    <col min="14342" max="14342" width="2.5703125" style="29" customWidth="1"/>
    <col min="14343" max="14343" width="13.5703125" style="29" customWidth="1"/>
    <col min="14344" max="14344" width="12.5703125" style="29" customWidth="1"/>
    <col min="14345" max="14348" width="9.140625" style="29"/>
    <col min="14349" max="14349" width="12.140625" style="29" customWidth="1"/>
    <col min="14350" max="14586" width="9.140625" style="29"/>
    <col min="14587" max="14587" width="2" style="29" customWidth="1"/>
    <col min="14588" max="14588" width="9.140625" style="29" customWidth="1"/>
    <col min="14589" max="14589" width="10.140625" style="29" customWidth="1"/>
    <col min="14590" max="14590" width="10.7109375" style="29" customWidth="1"/>
    <col min="14591" max="14591" width="9.140625" style="29"/>
    <col min="14592" max="14592" width="11.42578125" style="29" customWidth="1"/>
    <col min="14593" max="14593" width="12.85546875" style="29" customWidth="1"/>
    <col min="14594" max="14595" width="10.28515625" style="29" customWidth="1"/>
    <col min="14596" max="14596" width="10.42578125" style="29" customWidth="1"/>
    <col min="14597" max="14597" width="9.42578125" style="29" customWidth="1"/>
    <col min="14598" max="14598" width="2.5703125" style="29" customWidth="1"/>
    <col min="14599" max="14599" width="13.5703125" style="29" customWidth="1"/>
    <col min="14600" max="14600" width="12.5703125" style="29" customWidth="1"/>
    <col min="14601" max="14604" width="9.140625" style="29"/>
    <col min="14605" max="14605" width="12.140625" style="29" customWidth="1"/>
    <col min="14606" max="14842" width="9.140625" style="29"/>
    <col min="14843" max="14843" width="2" style="29" customWidth="1"/>
    <col min="14844" max="14844" width="9.140625" style="29" customWidth="1"/>
    <col min="14845" max="14845" width="10.140625" style="29" customWidth="1"/>
    <col min="14846" max="14846" width="10.7109375" style="29" customWidth="1"/>
    <col min="14847" max="14847" width="9.140625" style="29"/>
    <col min="14848" max="14848" width="11.42578125" style="29" customWidth="1"/>
    <col min="14849" max="14849" width="12.85546875" style="29" customWidth="1"/>
    <col min="14850" max="14851" width="10.28515625" style="29" customWidth="1"/>
    <col min="14852" max="14852" width="10.42578125" style="29" customWidth="1"/>
    <col min="14853" max="14853" width="9.42578125" style="29" customWidth="1"/>
    <col min="14854" max="14854" width="2.5703125" style="29" customWidth="1"/>
    <col min="14855" max="14855" width="13.5703125" style="29" customWidth="1"/>
    <col min="14856" max="14856" width="12.5703125" style="29" customWidth="1"/>
    <col min="14857" max="14860" width="9.140625" style="29"/>
    <col min="14861" max="14861" width="12.140625" style="29" customWidth="1"/>
    <col min="14862" max="15098" width="9.140625" style="29"/>
    <col min="15099" max="15099" width="2" style="29" customWidth="1"/>
    <col min="15100" max="15100" width="9.140625" style="29" customWidth="1"/>
    <col min="15101" max="15101" width="10.140625" style="29" customWidth="1"/>
    <col min="15102" max="15102" width="10.7109375" style="29" customWidth="1"/>
    <col min="15103" max="15103" width="9.140625" style="29"/>
    <col min="15104" max="15104" width="11.42578125" style="29" customWidth="1"/>
    <col min="15105" max="15105" width="12.85546875" style="29" customWidth="1"/>
    <col min="15106" max="15107" width="10.28515625" style="29" customWidth="1"/>
    <col min="15108" max="15108" width="10.42578125" style="29" customWidth="1"/>
    <col min="15109" max="15109" width="9.42578125" style="29" customWidth="1"/>
    <col min="15110" max="15110" width="2.5703125" style="29" customWidth="1"/>
    <col min="15111" max="15111" width="13.5703125" style="29" customWidth="1"/>
    <col min="15112" max="15112" width="12.5703125" style="29" customWidth="1"/>
    <col min="15113" max="15116" width="9.140625" style="29"/>
    <col min="15117" max="15117" width="12.140625" style="29" customWidth="1"/>
    <col min="15118" max="15354" width="9.140625" style="29"/>
    <col min="15355" max="15355" width="2" style="29" customWidth="1"/>
    <col min="15356" max="15356" width="9.140625" style="29" customWidth="1"/>
    <col min="15357" max="15357" width="10.140625" style="29" customWidth="1"/>
    <col min="15358" max="15358" width="10.7109375" style="29" customWidth="1"/>
    <col min="15359" max="15359" width="9.140625" style="29"/>
    <col min="15360" max="15360" width="11.42578125" style="29" customWidth="1"/>
    <col min="15361" max="15361" width="12.85546875" style="29" customWidth="1"/>
    <col min="15362" max="15363" width="10.28515625" style="29" customWidth="1"/>
    <col min="15364" max="15364" width="10.42578125" style="29" customWidth="1"/>
    <col min="15365" max="15365" width="9.42578125" style="29" customWidth="1"/>
    <col min="15366" max="15366" width="2.5703125" style="29" customWidth="1"/>
    <col min="15367" max="15367" width="13.5703125" style="29" customWidth="1"/>
    <col min="15368" max="15368" width="12.5703125" style="29" customWidth="1"/>
    <col min="15369" max="15372" width="9.140625" style="29"/>
    <col min="15373" max="15373" width="12.140625" style="29" customWidth="1"/>
    <col min="15374" max="15610" width="9.140625" style="29"/>
    <col min="15611" max="15611" width="2" style="29" customWidth="1"/>
    <col min="15612" max="15612" width="9.140625" style="29" customWidth="1"/>
    <col min="15613" max="15613" width="10.140625" style="29" customWidth="1"/>
    <col min="15614" max="15614" width="10.7109375" style="29" customWidth="1"/>
    <col min="15615" max="15615" width="9.140625" style="29"/>
    <col min="15616" max="15616" width="11.42578125" style="29" customWidth="1"/>
    <col min="15617" max="15617" width="12.85546875" style="29" customWidth="1"/>
    <col min="15618" max="15619" width="10.28515625" style="29" customWidth="1"/>
    <col min="15620" max="15620" width="10.42578125" style="29" customWidth="1"/>
    <col min="15621" max="15621" width="9.42578125" style="29" customWidth="1"/>
    <col min="15622" max="15622" width="2.5703125" style="29" customWidth="1"/>
    <col min="15623" max="15623" width="13.5703125" style="29" customWidth="1"/>
    <col min="15624" max="15624" width="12.5703125" style="29" customWidth="1"/>
    <col min="15625" max="15628" width="9.140625" style="29"/>
    <col min="15629" max="15629" width="12.140625" style="29" customWidth="1"/>
    <col min="15630" max="15866" width="9.140625" style="29"/>
    <col min="15867" max="15867" width="2" style="29" customWidth="1"/>
    <col min="15868" max="15868" width="9.140625" style="29" customWidth="1"/>
    <col min="15869" max="15869" width="10.140625" style="29" customWidth="1"/>
    <col min="15870" max="15870" width="10.7109375" style="29" customWidth="1"/>
    <col min="15871" max="15871" width="9.140625" style="29"/>
    <col min="15872" max="15872" width="11.42578125" style="29" customWidth="1"/>
    <col min="15873" max="15873" width="12.85546875" style="29" customWidth="1"/>
    <col min="15874" max="15875" width="10.28515625" style="29" customWidth="1"/>
    <col min="15876" max="15876" width="10.42578125" style="29" customWidth="1"/>
    <col min="15877" max="15877" width="9.42578125" style="29" customWidth="1"/>
    <col min="15878" max="15878" width="2.5703125" style="29" customWidth="1"/>
    <col min="15879" max="15879" width="13.5703125" style="29" customWidth="1"/>
    <col min="15880" max="15880" width="12.5703125" style="29" customWidth="1"/>
    <col min="15881" max="15884" width="9.140625" style="29"/>
    <col min="15885" max="15885" width="12.140625" style="29" customWidth="1"/>
    <col min="15886" max="16122" width="9.140625" style="29"/>
    <col min="16123" max="16123" width="2" style="29" customWidth="1"/>
    <col min="16124" max="16124" width="9.140625" style="29" customWidth="1"/>
    <col min="16125" max="16125" width="10.140625" style="29" customWidth="1"/>
    <col min="16126" max="16126" width="10.7109375" style="29" customWidth="1"/>
    <col min="16127" max="16127" width="9.140625" style="29"/>
    <col min="16128" max="16128" width="11.42578125" style="29" customWidth="1"/>
    <col min="16129" max="16129" width="12.85546875" style="29" customWidth="1"/>
    <col min="16130" max="16131" width="10.28515625" style="29" customWidth="1"/>
    <col min="16132" max="16132" width="10.42578125" style="29" customWidth="1"/>
    <col min="16133" max="16133" width="9.42578125" style="29" customWidth="1"/>
    <col min="16134" max="16134" width="2.5703125" style="29" customWidth="1"/>
    <col min="16135" max="16135" width="13.5703125" style="29" customWidth="1"/>
    <col min="16136" max="16136" width="12.5703125" style="29" customWidth="1"/>
    <col min="16137" max="16140" width="9.140625" style="29"/>
    <col min="16141" max="16141" width="12.140625" style="29" customWidth="1"/>
    <col min="16142" max="16384" width="9.140625" style="29"/>
  </cols>
  <sheetData>
    <row r="1" spans="2:19" ht="15.75" x14ac:dyDescent="0.2">
      <c r="B1" s="287"/>
      <c r="C1" s="288"/>
      <c r="D1" s="288"/>
      <c r="E1" s="288"/>
      <c r="F1" s="288"/>
      <c r="G1" s="288"/>
      <c r="H1" s="288"/>
      <c r="I1" s="288"/>
      <c r="J1" s="288"/>
      <c r="K1" s="288"/>
      <c r="L1" s="101"/>
    </row>
    <row r="2" spans="2:19" ht="19.899999999999999" customHeight="1" x14ac:dyDescent="0.2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01"/>
    </row>
    <row r="3" spans="2:19" x14ac:dyDescent="0.2"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101"/>
    </row>
    <row r="4" spans="2:19" ht="6" customHeight="1" x14ac:dyDescent="0.2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1"/>
    </row>
    <row r="5" spans="2:19" ht="26.45" customHeight="1" thickBot="1" x14ac:dyDescent="0.25">
      <c r="B5" s="291"/>
      <c r="C5" s="292"/>
      <c r="D5" s="292"/>
      <c r="E5" s="292"/>
      <c r="F5" s="292"/>
      <c r="G5" s="292"/>
      <c r="H5" s="292"/>
      <c r="I5" s="292"/>
      <c r="J5" s="292"/>
      <c r="K5" s="293"/>
      <c r="L5" s="101"/>
    </row>
    <row r="6" spans="2:19" ht="13.5" thickTop="1" x14ac:dyDescent="0.2">
      <c r="B6" s="294"/>
      <c r="C6" s="295"/>
      <c r="D6" s="295"/>
      <c r="E6" s="295"/>
      <c r="F6" s="295"/>
      <c r="G6" s="295"/>
      <c r="H6" s="295"/>
      <c r="I6" s="295"/>
      <c r="J6" s="295"/>
      <c r="K6" s="296"/>
      <c r="L6" s="103"/>
      <c r="M6" s="31"/>
      <c r="O6" s="32"/>
      <c r="P6" s="32"/>
      <c r="Q6" s="32"/>
      <c r="R6" s="32"/>
      <c r="S6" s="32"/>
    </row>
    <row r="7" spans="2:19" x14ac:dyDescent="0.2">
      <c r="B7" s="297"/>
      <c r="C7" s="298"/>
      <c r="D7" s="298"/>
      <c r="E7" s="298"/>
      <c r="F7" s="298"/>
      <c r="G7" s="298"/>
      <c r="H7" s="298"/>
      <c r="I7" s="298"/>
      <c r="J7" s="298"/>
      <c r="K7" s="299"/>
      <c r="L7" s="103"/>
      <c r="M7" s="31"/>
      <c r="O7" s="33"/>
      <c r="P7" s="33"/>
      <c r="Q7" s="33"/>
      <c r="R7" s="33"/>
      <c r="S7" s="33"/>
    </row>
    <row r="8" spans="2:19" x14ac:dyDescent="0.2">
      <c r="B8" s="281"/>
      <c r="C8" s="282"/>
      <c r="D8" s="282"/>
      <c r="E8" s="282"/>
      <c r="F8" s="282"/>
      <c r="G8" s="282"/>
      <c r="H8" s="282"/>
      <c r="I8" s="282"/>
      <c r="J8" s="282"/>
      <c r="K8" s="283"/>
      <c r="L8" s="103"/>
      <c r="M8" s="31"/>
      <c r="O8" s="34"/>
      <c r="P8" s="34"/>
      <c r="Q8" s="34"/>
      <c r="R8" s="34"/>
      <c r="S8" s="34"/>
    </row>
    <row r="9" spans="2:19" x14ac:dyDescent="0.2">
      <c r="B9" s="284"/>
      <c r="C9" s="285"/>
      <c r="D9" s="285"/>
      <c r="E9" s="285"/>
      <c r="F9" s="285"/>
      <c r="G9" s="285"/>
      <c r="H9" s="285"/>
      <c r="I9" s="285"/>
      <c r="J9" s="285"/>
      <c r="K9" s="286"/>
      <c r="L9" s="103"/>
      <c r="M9" s="31"/>
      <c r="O9" s="35"/>
      <c r="P9" s="35"/>
      <c r="Q9" s="35"/>
      <c r="R9" s="35"/>
      <c r="S9" s="35"/>
    </row>
    <row r="10" spans="2:19" x14ac:dyDescent="0.2">
      <c r="B10" s="224"/>
      <c r="C10" s="191"/>
      <c r="D10" s="191"/>
      <c r="E10" s="191"/>
      <c r="F10" s="191"/>
      <c r="G10" s="191"/>
      <c r="H10" s="191"/>
      <c r="I10" s="191"/>
      <c r="J10" s="191"/>
      <c r="K10" s="225"/>
      <c r="L10" s="103"/>
      <c r="M10" s="31"/>
      <c r="O10" s="36"/>
      <c r="P10" s="36"/>
      <c r="Q10" s="36"/>
      <c r="R10" s="36"/>
      <c r="S10" s="36"/>
    </row>
    <row r="11" spans="2:19" x14ac:dyDescent="0.2">
      <c r="B11" s="224"/>
      <c r="C11" s="191"/>
      <c r="D11" s="191"/>
      <c r="E11" s="191"/>
      <c r="F11" s="191"/>
      <c r="G11" s="191"/>
      <c r="H11" s="191"/>
      <c r="I11" s="191"/>
      <c r="J11" s="191"/>
      <c r="K11" s="225"/>
      <c r="L11" s="103"/>
      <c r="M11" s="31"/>
      <c r="O11" s="36"/>
      <c r="P11" s="36"/>
      <c r="Q11" s="36"/>
      <c r="R11" s="36"/>
      <c r="S11" s="36"/>
    </row>
    <row r="12" spans="2:19" ht="26.25" customHeight="1" x14ac:dyDescent="0.2">
      <c r="B12" s="260"/>
      <c r="C12" s="191"/>
      <c r="D12" s="191"/>
      <c r="E12" s="191"/>
      <c r="F12" s="191"/>
      <c r="G12" s="191"/>
      <c r="H12" s="191"/>
      <c r="I12" s="191"/>
      <c r="J12" s="191"/>
      <c r="K12" s="225"/>
      <c r="L12" s="103"/>
      <c r="M12" s="31"/>
      <c r="O12" s="36"/>
      <c r="P12" s="36"/>
      <c r="Q12" s="36"/>
      <c r="R12" s="36"/>
      <c r="S12" s="36"/>
    </row>
    <row r="13" spans="2:19" x14ac:dyDescent="0.2">
      <c r="B13" s="224"/>
      <c r="C13" s="191"/>
      <c r="D13" s="191"/>
      <c r="E13" s="191"/>
      <c r="F13" s="191"/>
      <c r="G13" s="191"/>
      <c r="H13" s="191"/>
      <c r="I13" s="191"/>
      <c r="J13" s="191"/>
      <c r="K13" s="225"/>
      <c r="L13" s="103"/>
      <c r="M13" s="31"/>
      <c r="O13" s="36"/>
      <c r="P13" s="36"/>
      <c r="Q13" s="36"/>
      <c r="R13" s="36"/>
      <c r="S13" s="36"/>
    </row>
    <row r="14" spans="2:19" x14ac:dyDescent="0.2">
      <c r="B14" s="224"/>
      <c r="C14" s="191"/>
      <c r="D14" s="191"/>
      <c r="E14" s="191"/>
      <c r="F14" s="191"/>
      <c r="G14" s="191"/>
      <c r="H14" s="191"/>
      <c r="I14" s="191"/>
      <c r="J14" s="191"/>
      <c r="K14" s="225"/>
      <c r="L14" s="103"/>
      <c r="M14" s="31"/>
      <c r="O14" s="36"/>
      <c r="P14" s="36"/>
      <c r="Q14" s="36"/>
      <c r="R14" s="36"/>
      <c r="S14" s="36"/>
    </row>
    <row r="15" spans="2:19" x14ac:dyDescent="0.2">
      <c r="B15" s="224"/>
      <c r="C15" s="191"/>
      <c r="D15" s="191"/>
      <c r="E15" s="191"/>
      <c r="F15" s="191"/>
      <c r="G15" s="191"/>
      <c r="H15" s="191"/>
      <c r="I15" s="191"/>
      <c r="J15" s="191"/>
      <c r="K15" s="225"/>
      <c r="L15" s="103"/>
      <c r="M15" s="31"/>
      <c r="O15" s="36"/>
      <c r="P15" s="36"/>
      <c r="Q15" s="36"/>
      <c r="R15" s="36"/>
      <c r="S15" s="36"/>
    </row>
    <row r="16" spans="2:19" ht="29.45" customHeight="1" x14ac:dyDescent="0.2">
      <c r="B16" s="160"/>
      <c r="C16" s="161"/>
      <c r="D16" s="161"/>
      <c r="E16" s="161"/>
      <c r="F16" s="161"/>
      <c r="G16" s="161"/>
      <c r="H16" s="161"/>
      <c r="I16" s="161"/>
      <c r="J16" s="161"/>
      <c r="K16" s="162"/>
      <c r="L16" s="103"/>
      <c r="M16" s="31"/>
      <c r="O16" s="36"/>
      <c r="P16" s="36"/>
      <c r="Q16" s="36"/>
      <c r="R16" s="36"/>
      <c r="S16" s="36"/>
    </row>
    <row r="17" spans="2:19" ht="28.9" customHeight="1" x14ac:dyDescent="0.2">
      <c r="B17" s="160"/>
      <c r="C17" s="161"/>
      <c r="D17" s="161"/>
      <c r="E17" s="161"/>
      <c r="F17" s="161"/>
      <c r="G17" s="161"/>
      <c r="H17" s="161"/>
      <c r="I17" s="161"/>
      <c r="J17" s="161"/>
      <c r="K17" s="162"/>
      <c r="L17" s="103"/>
      <c r="M17" s="31"/>
      <c r="O17" s="36"/>
      <c r="P17" s="36"/>
      <c r="Q17" s="36"/>
      <c r="R17" s="36"/>
      <c r="S17" s="36"/>
    </row>
    <row r="18" spans="2:19" x14ac:dyDescent="0.2">
      <c r="B18" s="269"/>
      <c r="C18" s="270"/>
      <c r="D18" s="270"/>
      <c r="E18" s="270"/>
      <c r="F18" s="270"/>
      <c r="G18" s="270"/>
      <c r="H18" s="270"/>
      <c r="I18" s="270"/>
      <c r="J18" s="270"/>
      <c r="K18" s="271"/>
      <c r="L18" s="103"/>
      <c r="M18" s="31"/>
      <c r="O18" s="37"/>
      <c r="P18" s="37"/>
      <c r="Q18" s="37"/>
      <c r="R18" s="37"/>
      <c r="S18" s="37"/>
    </row>
    <row r="19" spans="2:19" x14ac:dyDescent="0.2">
      <c r="B19" s="269"/>
      <c r="C19" s="270"/>
      <c r="D19" s="270"/>
      <c r="E19" s="270"/>
      <c r="F19" s="270"/>
      <c r="G19" s="270"/>
      <c r="H19" s="270"/>
      <c r="I19" s="270"/>
      <c r="J19" s="270"/>
      <c r="K19" s="271"/>
      <c r="L19" s="103"/>
      <c r="M19" s="31"/>
      <c r="O19" s="37"/>
      <c r="P19" s="37"/>
      <c r="Q19" s="37"/>
      <c r="R19" s="37"/>
      <c r="S19" s="37"/>
    </row>
    <row r="20" spans="2:19" x14ac:dyDescent="0.2">
      <c r="B20" s="269"/>
      <c r="C20" s="270"/>
      <c r="D20" s="270"/>
      <c r="E20" s="270"/>
      <c r="F20" s="270"/>
      <c r="G20" s="270"/>
      <c r="H20" s="270"/>
      <c r="I20" s="270"/>
      <c r="J20" s="270"/>
      <c r="K20" s="271"/>
      <c r="L20" s="103"/>
      <c r="M20" s="31"/>
      <c r="O20" s="37"/>
      <c r="P20" s="37"/>
      <c r="Q20" s="37"/>
      <c r="R20" s="37"/>
      <c r="S20" s="37"/>
    </row>
    <row r="21" spans="2:19" x14ac:dyDescent="0.2">
      <c r="B21" s="272"/>
      <c r="C21" s="273"/>
      <c r="D21" s="273"/>
      <c r="E21" s="273"/>
      <c r="F21" s="273"/>
      <c r="G21" s="273"/>
      <c r="H21" s="273"/>
      <c r="I21" s="273"/>
      <c r="J21" s="273"/>
      <c r="K21" s="274"/>
      <c r="L21" s="103"/>
      <c r="M21" s="31"/>
      <c r="O21" s="38"/>
      <c r="P21" s="38"/>
      <c r="Q21" s="38"/>
      <c r="R21" s="38"/>
      <c r="S21" s="38"/>
    </row>
    <row r="22" spans="2:19" ht="27" customHeight="1" x14ac:dyDescent="0.2">
      <c r="B22" s="275"/>
      <c r="C22" s="276"/>
      <c r="D22" s="276"/>
      <c r="E22" s="276"/>
      <c r="F22" s="276"/>
      <c r="G22" s="276"/>
      <c r="H22" s="276"/>
      <c r="I22" s="276"/>
      <c r="J22" s="276"/>
      <c r="K22" s="277"/>
      <c r="L22" s="103"/>
      <c r="M22" s="31"/>
      <c r="O22" s="36"/>
      <c r="P22" s="36"/>
      <c r="Q22" s="36"/>
      <c r="R22" s="36"/>
      <c r="S22" s="36"/>
    </row>
    <row r="23" spans="2:19" x14ac:dyDescent="0.2">
      <c r="B23" s="266"/>
      <c r="C23" s="267"/>
      <c r="D23" s="267"/>
      <c r="E23" s="267"/>
      <c r="F23" s="267"/>
      <c r="G23" s="267"/>
      <c r="H23" s="267"/>
      <c r="I23" s="267"/>
      <c r="J23" s="267"/>
      <c r="K23" s="268"/>
      <c r="L23" s="103"/>
      <c r="M23" s="31"/>
      <c r="O23" s="36"/>
      <c r="P23" s="36"/>
      <c r="Q23" s="36"/>
      <c r="R23" s="36"/>
      <c r="S23" s="36"/>
    </row>
    <row r="24" spans="2:19" ht="27" customHeight="1" x14ac:dyDescent="0.2">
      <c r="B24" s="278"/>
      <c r="C24" s="279"/>
      <c r="D24" s="279"/>
      <c r="E24" s="279"/>
      <c r="F24" s="279"/>
      <c r="G24" s="279"/>
      <c r="H24" s="279"/>
      <c r="I24" s="279"/>
      <c r="J24" s="279"/>
      <c r="K24" s="280"/>
      <c r="L24" s="103"/>
      <c r="M24" s="31"/>
      <c r="O24" s="36"/>
      <c r="P24" s="36"/>
      <c r="Q24" s="36"/>
      <c r="R24" s="36"/>
      <c r="S24" s="36"/>
    </row>
    <row r="25" spans="2:19" x14ac:dyDescent="0.2">
      <c r="B25" s="275"/>
      <c r="C25" s="276"/>
      <c r="D25" s="276"/>
      <c r="E25" s="276"/>
      <c r="F25" s="276"/>
      <c r="G25" s="276"/>
      <c r="H25" s="276"/>
      <c r="I25" s="276"/>
      <c r="J25" s="276"/>
      <c r="K25" s="277"/>
      <c r="L25" s="103"/>
      <c r="M25" s="31"/>
      <c r="O25" s="36"/>
      <c r="P25" s="36"/>
      <c r="Q25" s="36"/>
      <c r="R25" s="36"/>
      <c r="S25" s="36"/>
    </row>
    <row r="26" spans="2:19" x14ac:dyDescent="0.2">
      <c r="B26" s="266"/>
      <c r="C26" s="267"/>
      <c r="D26" s="267"/>
      <c r="E26" s="267"/>
      <c r="F26" s="267"/>
      <c r="G26" s="267"/>
      <c r="H26" s="267"/>
      <c r="I26" s="267"/>
      <c r="J26" s="267"/>
      <c r="K26" s="268"/>
      <c r="L26" s="103"/>
      <c r="M26" s="31"/>
      <c r="O26" s="36"/>
      <c r="P26" s="36"/>
      <c r="Q26" s="36"/>
      <c r="R26" s="36"/>
      <c r="S26" s="36"/>
    </row>
    <row r="27" spans="2:19" x14ac:dyDescent="0.2">
      <c r="B27" s="224"/>
      <c r="C27" s="191"/>
      <c r="D27" s="191"/>
      <c r="E27" s="191"/>
      <c r="F27" s="191"/>
      <c r="G27" s="191"/>
      <c r="H27" s="191"/>
      <c r="I27" s="191"/>
      <c r="J27" s="191"/>
      <c r="K27" s="225"/>
      <c r="L27" s="103"/>
      <c r="M27" s="31"/>
      <c r="O27" s="36"/>
      <c r="P27" s="36"/>
      <c r="Q27" s="36"/>
      <c r="R27" s="36"/>
      <c r="S27" s="36"/>
    </row>
    <row r="28" spans="2:19" x14ac:dyDescent="0.2">
      <c r="B28" s="224"/>
      <c r="C28" s="191"/>
      <c r="D28" s="191"/>
      <c r="E28" s="191"/>
      <c r="F28" s="191"/>
      <c r="G28" s="191"/>
      <c r="H28" s="191"/>
      <c r="I28" s="191"/>
      <c r="J28" s="191"/>
      <c r="K28" s="225"/>
      <c r="L28" s="103"/>
      <c r="M28" s="31"/>
      <c r="O28" s="36"/>
      <c r="P28" s="36"/>
      <c r="Q28" s="36"/>
      <c r="R28" s="36"/>
      <c r="S28" s="36"/>
    </row>
    <row r="29" spans="2:19" x14ac:dyDescent="0.2">
      <c r="B29" s="224"/>
      <c r="C29" s="191"/>
      <c r="D29" s="191"/>
      <c r="E29" s="191"/>
      <c r="F29" s="191"/>
      <c r="G29" s="191"/>
      <c r="H29" s="191"/>
      <c r="I29" s="191"/>
      <c r="J29" s="191"/>
      <c r="K29" s="225"/>
      <c r="L29" s="103"/>
      <c r="M29" s="31"/>
      <c r="O29" s="36"/>
      <c r="P29" s="36"/>
      <c r="Q29" s="36"/>
      <c r="R29" s="36"/>
      <c r="S29" s="36"/>
    </row>
    <row r="30" spans="2:19" x14ac:dyDescent="0.2">
      <c r="B30" s="224"/>
      <c r="C30" s="191"/>
      <c r="D30" s="191"/>
      <c r="E30" s="191"/>
      <c r="F30" s="191"/>
      <c r="G30" s="191"/>
      <c r="H30" s="191"/>
      <c r="I30" s="191"/>
      <c r="J30" s="191"/>
      <c r="K30" s="225"/>
      <c r="L30" s="103"/>
      <c r="M30" s="31"/>
      <c r="O30" s="36"/>
      <c r="P30" s="36"/>
      <c r="Q30" s="36"/>
      <c r="R30" s="36"/>
      <c r="S30" s="36"/>
    </row>
    <row r="31" spans="2:19" x14ac:dyDescent="0.2">
      <c r="B31" s="224"/>
      <c r="C31" s="191"/>
      <c r="D31" s="191"/>
      <c r="E31" s="191"/>
      <c r="F31" s="191"/>
      <c r="G31" s="191"/>
      <c r="H31" s="191"/>
      <c r="I31" s="191"/>
      <c r="J31" s="191"/>
      <c r="K31" s="225"/>
      <c r="L31" s="103"/>
      <c r="M31" s="31"/>
      <c r="O31" s="36"/>
      <c r="P31" s="36"/>
      <c r="Q31" s="36"/>
      <c r="R31" s="36"/>
      <c r="S31" s="36"/>
    </row>
    <row r="32" spans="2:19" x14ac:dyDescent="0.2">
      <c r="B32" s="224"/>
      <c r="C32" s="191"/>
      <c r="D32" s="191"/>
      <c r="E32" s="191"/>
      <c r="F32" s="191"/>
      <c r="G32" s="191"/>
      <c r="H32" s="191"/>
      <c r="I32" s="191"/>
      <c r="J32" s="191"/>
      <c r="K32" s="225"/>
      <c r="L32" s="103"/>
      <c r="M32" s="31"/>
      <c r="O32" s="36"/>
      <c r="P32" s="36"/>
      <c r="Q32" s="36"/>
      <c r="R32" s="36"/>
      <c r="S32" s="36"/>
    </row>
    <row r="33" spans="2:19" ht="26.45" customHeight="1" x14ac:dyDescent="0.2">
      <c r="B33" s="260"/>
      <c r="C33" s="261"/>
      <c r="D33" s="261"/>
      <c r="E33" s="261"/>
      <c r="F33" s="261"/>
      <c r="G33" s="261"/>
      <c r="H33" s="261"/>
      <c r="I33" s="261"/>
      <c r="J33" s="261"/>
      <c r="K33" s="262"/>
      <c r="L33" s="103"/>
      <c r="M33" s="31"/>
      <c r="O33" s="36"/>
      <c r="P33" s="36"/>
      <c r="Q33" s="36"/>
      <c r="R33" s="36"/>
      <c r="S33" s="36"/>
    </row>
    <row r="34" spans="2:19" x14ac:dyDescent="0.2">
      <c r="B34" s="224"/>
      <c r="C34" s="191"/>
      <c r="D34" s="191"/>
      <c r="E34" s="191"/>
      <c r="F34" s="191"/>
      <c r="G34" s="191"/>
      <c r="H34" s="191"/>
      <c r="I34" s="191"/>
      <c r="J34" s="191"/>
      <c r="K34" s="225"/>
      <c r="L34" s="103"/>
      <c r="M34" s="31"/>
      <c r="O34" s="36"/>
      <c r="P34" s="36"/>
      <c r="Q34" s="36"/>
      <c r="R34" s="36"/>
      <c r="S34" s="36"/>
    </row>
    <row r="35" spans="2:19" x14ac:dyDescent="0.2">
      <c r="B35" s="224"/>
      <c r="C35" s="191"/>
      <c r="D35" s="191"/>
      <c r="E35" s="191"/>
      <c r="F35" s="191"/>
      <c r="G35" s="191"/>
      <c r="H35" s="191"/>
      <c r="I35" s="191"/>
      <c r="J35" s="191"/>
      <c r="K35" s="225"/>
      <c r="L35" s="103"/>
      <c r="M35" s="31"/>
      <c r="O35" s="36"/>
      <c r="P35" s="36"/>
      <c r="Q35" s="36"/>
      <c r="R35" s="36"/>
      <c r="S35" s="36"/>
    </row>
    <row r="36" spans="2:19" ht="30.6" customHeight="1" x14ac:dyDescent="0.2">
      <c r="B36" s="263"/>
      <c r="C36" s="264"/>
      <c r="D36" s="264"/>
      <c r="E36" s="264"/>
      <c r="F36" s="264"/>
      <c r="G36" s="264"/>
      <c r="H36" s="264"/>
      <c r="I36" s="264"/>
      <c r="J36" s="264"/>
      <c r="K36" s="265"/>
      <c r="L36" s="103"/>
      <c r="M36" s="31"/>
      <c r="O36" s="36"/>
      <c r="P36" s="36"/>
      <c r="Q36" s="36"/>
      <c r="R36" s="36"/>
      <c r="S36" s="36"/>
    </row>
    <row r="37" spans="2:19" ht="16.899999999999999" customHeight="1" x14ac:dyDescent="0.2">
      <c r="B37" s="200"/>
      <c r="C37" s="201"/>
      <c r="D37" s="201"/>
      <c r="E37" s="201"/>
      <c r="F37" s="201"/>
      <c r="G37" s="201"/>
      <c r="H37" s="201"/>
      <c r="I37" s="201"/>
      <c r="J37" s="201"/>
      <c r="K37" s="202"/>
      <c r="L37" s="103"/>
      <c r="M37" s="31"/>
      <c r="O37" s="36"/>
      <c r="P37" s="36"/>
      <c r="Q37" s="36"/>
      <c r="R37" s="36"/>
      <c r="S37" s="36"/>
    </row>
    <row r="38" spans="2:19" s="39" customFormat="1" x14ac:dyDescent="0.2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04"/>
      <c r="M38" s="40"/>
      <c r="O38" s="36"/>
      <c r="P38" s="36"/>
      <c r="Q38" s="36"/>
      <c r="R38" s="36"/>
      <c r="S38" s="36"/>
    </row>
    <row r="39" spans="2:19" ht="22.9" customHeight="1" thickBot="1" x14ac:dyDescent="0.25">
      <c r="B39" s="188"/>
      <c r="C39" s="189"/>
      <c r="D39" s="189"/>
      <c r="E39" s="189"/>
      <c r="F39" s="189"/>
      <c r="G39" s="189"/>
      <c r="H39" s="189"/>
      <c r="I39" s="189"/>
      <c r="J39" s="189"/>
      <c r="K39" s="190"/>
      <c r="L39" s="103"/>
      <c r="M39" s="31"/>
      <c r="O39" s="36"/>
      <c r="P39" s="36"/>
      <c r="Q39" s="36"/>
      <c r="R39" s="36"/>
      <c r="S39" s="36"/>
    </row>
    <row r="40" spans="2:19" s="41" customFormat="1" ht="18.75" customHeight="1" thickTop="1" x14ac:dyDescent="0.2">
      <c r="B40" s="105"/>
      <c r="C40" s="257"/>
      <c r="D40" s="244"/>
      <c r="E40" s="244"/>
      <c r="F40" s="245"/>
      <c r="G40" s="106"/>
      <c r="H40" s="246"/>
      <c r="I40" s="248"/>
      <c r="J40" s="246"/>
      <c r="K40" s="248"/>
      <c r="L40" s="107"/>
      <c r="M40" s="42"/>
      <c r="O40" s="43"/>
      <c r="P40" s="43"/>
      <c r="Q40" s="43"/>
      <c r="R40" s="43"/>
      <c r="S40" s="43"/>
    </row>
    <row r="41" spans="2:19" ht="27" customHeight="1" x14ac:dyDescent="0.2">
      <c r="B41" s="108"/>
      <c r="C41" s="109"/>
      <c r="D41" s="110"/>
      <c r="E41" s="111"/>
      <c r="F41" s="108"/>
      <c r="G41" s="112"/>
      <c r="H41" s="258"/>
      <c r="I41" s="259"/>
      <c r="J41" s="249"/>
      <c r="K41" s="202"/>
      <c r="L41" s="103"/>
      <c r="M41" s="31"/>
      <c r="O41" s="36"/>
      <c r="P41" s="36"/>
      <c r="Q41" s="36"/>
      <c r="R41" s="36"/>
      <c r="S41" s="36"/>
    </row>
    <row r="42" spans="2:19" x14ac:dyDescent="0.2">
      <c r="B42" s="108"/>
      <c r="C42" s="109"/>
      <c r="D42" s="110"/>
      <c r="E42" s="111"/>
      <c r="F42" s="108"/>
      <c r="G42" s="112"/>
      <c r="H42" s="113"/>
      <c r="I42" s="111"/>
      <c r="J42" s="249"/>
      <c r="K42" s="202"/>
      <c r="L42" s="103"/>
      <c r="M42" s="31"/>
      <c r="O42" s="36"/>
      <c r="P42" s="36"/>
      <c r="Q42" s="36"/>
      <c r="R42" s="36"/>
      <c r="S42" s="36"/>
    </row>
    <row r="43" spans="2:19" x14ac:dyDescent="0.2">
      <c r="B43" s="108"/>
      <c r="C43" s="109"/>
      <c r="D43" s="110"/>
      <c r="E43" s="111"/>
      <c r="F43" s="108"/>
      <c r="G43" s="112"/>
      <c r="H43" s="113"/>
      <c r="I43" s="111"/>
      <c r="J43" s="249"/>
      <c r="K43" s="202"/>
      <c r="L43" s="103"/>
      <c r="M43" s="31"/>
      <c r="O43" s="36"/>
      <c r="P43" s="36"/>
      <c r="Q43" s="36"/>
      <c r="R43" s="36"/>
      <c r="S43" s="36"/>
    </row>
    <row r="44" spans="2:19" x14ac:dyDescent="0.2">
      <c r="B44" s="108"/>
      <c r="C44" s="109"/>
      <c r="D44" s="110"/>
      <c r="E44" s="111"/>
      <c r="F44" s="108"/>
      <c r="G44" s="112"/>
      <c r="H44" s="113"/>
      <c r="I44" s="111"/>
      <c r="J44" s="249"/>
      <c r="K44" s="202"/>
      <c r="L44" s="103"/>
      <c r="M44" s="31"/>
      <c r="O44" s="36"/>
      <c r="P44" s="36"/>
      <c r="Q44" s="36"/>
      <c r="R44" s="36"/>
      <c r="S44" s="36"/>
    </row>
    <row r="45" spans="2:19" x14ac:dyDescent="0.2">
      <c r="B45" s="108"/>
      <c r="C45" s="109"/>
      <c r="D45" s="110"/>
      <c r="E45" s="111"/>
      <c r="F45" s="108"/>
      <c r="G45" s="112"/>
      <c r="H45" s="113"/>
      <c r="I45" s="111"/>
      <c r="J45" s="249"/>
      <c r="K45" s="202"/>
      <c r="L45" s="103"/>
      <c r="M45" s="31"/>
      <c r="O45" s="36"/>
      <c r="P45" s="36"/>
      <c r="Q45" s="36"/>
      <c r="R45" s="36"/>
      <c r="S45" s="36"/>
    </row>
    <row r="46" spans="2:19" x14ac:dyDescent="0.2">
      <c r="B46" s="108"/>
      <c r="C46" s="109"/>
      <c r="D46" s="110"/>
      <c r="E46" s="111"/>
      <c r="F46" s="114"/>
      <c r="G46" s="112"/>
      <c r="H46" s="113"/>
      <c r="I46" s="111"/>
      <c r="J46" s="250"/>
      <c r="K46" s="251"/>
      <c r="L46" s="103"/>
      <c r="M46" s="31"/>
      <c r="O46" s="36"/>
      <c r="P46" s="36"/>
      <c r="Q46" s="36"/>
      <c r="R46" s="36"/>
      <c r="S46" s="36"/>
    </row>
    <row r="47" spans="2:19" x14ac:dyDescent="0.2">
      <c r="B47" s="252"/>
      <c r="C47" s="252"/>
      <c r="D47" s="252"/>
      <c r="E47" s="252"/>
      <c r="F47" s="251"/>
      <c r="G47" s="115"/>
      <c r="H47" s="253"/>
      <c r="I47" s="254"/>
      <c r="J47" s="255"/>
      <c r="K47" s="256"/>
      <c r="L47" s="103"/>
      <c r="M47" s="31"/>
      <c r="O47" s="36"/>
      <c r="P47" s="36"/>
      <c r="Q47" s="36"/>
      <c r="R47" s="36"/>
      <c r="S47" s="36"/>
    </row>
    <row r="48" spans="2:19" x14ac:dyDescent="0.2"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103"/>
      <c r="M48" s="31"/>
      <c r="O48" s="36"/>
      <c r="P48" s="36"/>
      <c r="Q48" s="36"/>
      <c r="R48" s="36"/>
      <c r="S48" s="36"/>
    </row>
    <row r="49" spans="2:19" ht="20.25" customHeight="1" thickBot="1" x14ac:dyDescent="0.25">
      <c r="B49" s="188"/>
      <c r="C49" s="189"/>
      <c r="D49" s="189"/>
      <c r="E49" s="189"/>
      <c r="F49" s="189"/>
      <c r="G49" s="189"/>
      <c r="H49" s="189"/>
      <c r="I49" s="189"/>
      <c r="J49" s="189"/>
      <c r="K49" s="190"/>
      <c r="L49" s="103"/>
      <c r="M49" s="31"/>
      <c r="O49" s="36"/>
      <c r="P49" s="36"/>
      <c r="Q49" s="36"/>
      <c r="R49" s="36"/>
      <c r="S49" s="36"/>
    </row>
    <row r="50" spans="2:19" ht="15" customHeight="1" thickTop="1" x14ac:dyDescent="0.2">
      <c r="B50" s="105"/>
      <c r="C50" s="116"/>
      <c r="D50" s="244"/>
      <c r="E50" s="244"/>
      <c r="F50" s="245"/>
      <c r="G50" s="246"/>
      <c r="H50" s="247"/>
      <c r="I50" s="106"/>
      <c r="J50" s="246"/>
      <c r="K50" s="248"/>
      <c r="L50" s="103"/>
      <c r="M50" s="31"/>
      <c r="O50" s="36"/>
      <c r="P50" s="36"/>
      <c r="Q50" s="36"/>
      <c r="R50" s="36"/>
      <c r="S50" s="36"/>
    </row>
    <row r="51" spans="2:19" x14ac:dyDescent="0.2">
      <c r="B51" s="108"/>
      <c r="C51" s="108"/>
      <c r="D51" s="235"/>
      <c r="E51" s="235"/>
      <c r="F51" s="235"/>
      <c r="G51" s="238"/>
      <c r="H51" s="238"/>
      <c r="I51" s="117"/>
      <c r="J51" s="239"/>
      <c r="K51" s="240"/>
      <c r="L51" s="103"/>
      <c r="M51" s="31"/>
      <c r="O51" s="36"/>
      <c r="P51" s="36"/>
      <c r="Q51" s="36"/>
      <c r="R51" s="36"/>
      <c r="S51" s="36"/>
    </row>
    <row r="52" spans="2:19" x14ac:dyDescent="0.2">
      <c r="B52" s="108"/>
      <c r="C52" s="108"/>
      <c r="D52" s="235"/>
      <c r="E52" s="235"/>
      <c r="F52" s="235"/>
      <c r="G52" s="242"/>
      <c r="H52" s="243"/>
      <c r="I52" s="117"/>
      <c r="J52" s="239"/>
      <c r="K52" s="240"/>
      <c r="L52" s="103"/>
      <c r="M52" s="31"/>
      <c r="O52" s="36"/>
      <c r="P52" s="36"/>
      <c r="Q52" s="36"/>
      <c r="R52" s="36"/>
      <c r="S52" s="36"/>
    </row>
    <row r="53" spans="2:19" x14ac:dyDescent="0.2">
      <c r="B53" s="108"/>
      <c r="C53" s="108"/>
      <c r="D53" s="235"/>
      <c r="E53" s="235"/>
      <c r="F53" s="235"/>
      <c r="G53" s="242"/>
      <c r="H53" s="243"/>
      <c r="I53" s="117"/>
      <c r="J53" s="239"/>
      <c r="K53" s="240"/>
      <c r="L53" s="103"/>
      <c r="M53" s="31"/>
      <c r="O53" s="36"/>
      <c r="P53" s="36"/>
      <c r="Q53" s="36"/>
      <c r="R53" s="36"/>
      <c r="S53" s="36"/>
    </row>
    <row r="54" spans="2:19" x14ac:dyDescent="0.2">
      <c r="B54" s="108"/>
      <c r="C54" s="108"/>
      <c r="D54" s="235"/>
      <c r="E54" s="235"/>
      <c r="F54" s="235"/>
      <c r="G54" s="242"/>
      <c r="H54" s="243"/>
      <c r="I54" s="117"/>
      <c r="J54" s="239"/>
      <c r="K54" s="240"/>
      <c r="L54" s="103"/>
      <c r="M54" s="31"/>
      <c r="O54" s="36"/>
      <c r="P54" s="36"/>
      <c r="Q54" s="36"/>
      <c r="R54" s="36"/>
      <c r="S54" s="36"/>
    </row>
    <row r="55" spans="2:19" x14ac:dyDescent="0.2">
      <c r="B55" s="108"/>
      <c r="C55" s="108"/>
      <c r="D55" s="235"/>
      <c r="E55" s="235"/>
      <c r="F55" s="235"/>
      <c r="G55" s="242"/>
      <c r="H55" s="243"/>
      <c r="I55" s="117"/>
      <c r="J55" s="239"/>
      <c r="K55" s="240"/>
      <c r="L55" s="103"/>
      <c r="M55" s="31"/>
      <c r="O55" s="36"/>
      <c r="P55" s="36"/>
      <c r="Q55" s="36"/>
      <c r="R55" s="36"/>
      <c r="S55" s="36"/>
    </row>
    <row r="56" spans="2:19" x14ac:dyDescent="0.2">
      <c r="B56" s="108"/>
      <c r="C56" s="108"/>
      <c r="D56" s="235"/>
      <c r="E56" s="235"/>
      <c r="F56" s="235"/>
      <c r="G56" s="238"/>
      <c r="H56" s="238"/>
      <c r="I56" s="117"/>
      <c r="J56" s="239"/>
      <c r="K56" s="240"/>
      <c r="L56" s="103"/>
      <c r="M56" s="31"/>
      <c r="O56" s="36"/>
      <c r="P56" s="36"/>
      <c r="Q56" s="36"/>
      <c r="R56" s="36"/>
      <c r="S56" s="36"/>
    </row>
    <row r="57" spans="2:19" x14ac:dyDescent="0.2">
      <c r="B57" s="108"/>
      <c r="C57" s="108"/>
      <c r="D57" s="235"/>
      <c r="E57" s="235"/>
      <c r="F57" s="235"/>
      <c r="G57" s="238"/>
      <c r="H57" s="238"/>
      <c r="I57" s="117"/>
      <c r="J57" s="239"/>
      <c r="K57" s="240"/>
      <c r="L57" s="103"/>
      <c r="M57" s="31"/>
      <c r="O57" s="36"/>
      <c r="P57" s="36"/>
      <c r="Q57" s="36"/>
      <c r="R57" s="36"/>
      <c r="S57" s="36"/>
    </row>
    <row r="58" spans="2:19" x14ac:dyDescent="0.2">
      <c r="B58" s="108"/>
      <c r="C58" s="108"/>
      <c r="D58" s="235"/>
      <c r="E58" s="235"/>
      <c r="F58" s="235"/>
      <c r="G58" s="238"/>
      <c r="H58" s="238"/>
      <c r="I58" s="117"/>
      <c r="J58" s="239"/>
      <c r="K58" s="240"/>
      <c r="L58" s="103"/>
      <c r="M58" s="31"/>
      <c r="O58" s="36"/>
      <c r="P58" s="36"/>
      <c r="Q58" s="36"/>
      <c r="R58" s="36"/>
      <c r="S58" s="36"/>
    </row>
    <row r="59" spans="2:19" x14ac:dyDescent="0.2"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103"/>
      <c r="M59" s="31"/>
      <c r="O59" s="36"/>
      <c r="P59" s="36"/>
      <c r="Q59" s="36"/>
      <c r="R59" s="36"/>
      <c r="S59" s="36"/>
    </row>
    <row r="60" spans="2:19" x14ac:dyDescent="0.2"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103"/>
      <c r="M60" s="31"/>
      <c r="O60" s="36"/>
      <c r="P60" s="36"/>
      <c r="Q60" s="36"/>
      <c r="R60" s="36"/>
      <c r="S60" s="36"/>
    </row>
    <row r="61" spans="2:19" ht="22.15" customHeight="1" thickBot="1" x14ac:dyDescent="0.25">
      <c r="B61" s="188"/>
      <c r="C61" s="189"/>
      <c r="D61" s="189"/>
      <c r="E61" s="189"/>
      <c r="F61" s="189"/>
      <c r="G61" s="189"/>
      <c r="H61" s="189"/>
      <c r="I61" s="189"/>
      <c r="J61" s="189"/>
      <c r="K61" s="190"/>
      <c r="L61" s="103"/>
      <c r="M61" s="31"/>
      <c r="O61" s="36"/>
      <c r="P61" s="36"/>
      <c r="Q61" s="36"/>
      <c r="R61" s="36"/>
      <c r="S61" s="36"/>
    </row>
    <row r="62" spans="2:19" ht="30" customHeight="1" thickTop="1" x14ac:dyDescent="0.2">
      <c r="B62" s="154"/>
      <c r="C62" s="156"/>
      <c r="D62" s="118"/>
      <c r="E62" s="119"/>
      <c r="F62" s="120"/>
      <c r="G62" s="120"/>
      <c r="H62" s="120"/>
      <c r="I62" s="121"/>
      <c r="J62" s="122"/>
      <c r="K62" s="121"/>
      <c r="L62" s="103"/>
      <c r="M62" s="31"/>
      <c r="N62" s="44"/>
      <c r="O62" s="45"/>
      <c r="P62" s="45"/>
      <c r="Q62" s="45"/>
      <c r="R62" s="45"/>
      <c r="S62" s="45"/>
    </row>
    <row r="63" spans="2:19" x14ac:dyDescent="0.2">
      <c r="B63" s="123"/>
      <c r="C63" s="124"/>
      <c r="D63" s="125"/>
      <c r="E63" s="125"/>
      <c r="F63" s="125"/>
      <c r="G63" s="125"/>
      <c r="H63" s="125"/>
      <c r="I63" s="125"/>
      <c r="J63" s="125"/>
      <c r="K63" s="126"/>
      <c r="L63" s="103"/>
      <c r="M63" s="31"/>
      <c r="N63" s="44"/>
      <c r="O63" s="45"/>
      <c r="P63" s="45"/>
      <c r="Q63" s="45"/>
      <c r="R63" s="45"/>
      <c r="S63" s="45"/>
    </row>
    <row r="64" spans="2:19" x14ac:dyDescent="0.2">
      <c r="B64" s="123"/>
      <c r="C64" s="124"/>
      <c r="D64" s="125"/>
      <c r="E64" s="125"/>
      <c r="F64" s="125"/>
      <c r="G64" s="125"/>
      <c r="H64" s="125"/>
      <c r="I64" s="125"/>
      <c r="J64" s="125"/>
      <c r="K64" s="126"/>
      <c r="L64" s="103"/>
      <c r="M64" s="31"/>
      <c r="N64" s="44"/>
      <c r="O64" s="45"/>
      <c r="P64" s="45"/>
      <c r="Q64" s="45"/>
      <c r="R64" s="45"/>
      <c r="S64" s="45"/>
    </row>
    <row r="65" spans="2:19" x14ac:dyDescent="0.2">
      <c r="B65" s="123"/>
      <c r="C65" s="124"/>
      <c r="D65" s="125"/>
      <c r="E65" s="125"/>
      <c r="F65" s="125"/>
      <c r="G65" s="125"/>
      <c r="H65" s="125"/>
      <c r="I65" s="125"/>
      <c r="J65" s="125"/>
      <c r="K65" s="126"/>
      <c r="L65" s="103"/>
      <c r="M65" s="31"/>
      <c r="N65" s="44"/>
      <c r="O65" s="45"/>
      <c r="P65" s="45"/>
      <c r="Q65" s="45"/>
      <c r="R65" s="45"/>
      <c r="S65" s="45"/>
    </row>
    <row r="66" spans="2:19" x14ac:dyDescent="0.2">
      <c r="B66" s="123"/>
      <c r="C66" s="124"/>
      <c r="D66" s="125"/>
      <c r="E66" s="125"/>
      <c r="F66" s="125"/>
      <c r="G66" s="125"/>
      <c r="H66" s="125"/>
      <c r="I66" s="125"/>
      <c r="J66" s="125"/>
      <c r="K66" s="126"/>
      <c r="L66" s="103"/>
      <c r="M66" s="31"/>
      <c r="N66" s="44"/>
      <c r="O66" s="45"/>
      <c r="P66" s="45"/>
      <c r="Q66" s="45"/>
      <c r="R66" s="45"/>
      <c r="S66" s="45"/>
    </row>
    <row r="67" spans="2:19" x14ac:dyDescent="0.2">
      <c r="B67" s="123"/>
      <c r="C67" s="124"/>
      <c r="D67" s="125"/>
      <c r="E67" s="125"/>
      <c r="F67" s="125"/>
      <c r="G67" s="125"/>
      <c r="H67" s="125"/>
      <c r="I67" s="125"/>
      <c r="J67" s="125"/>
      <c r="K67" s="126"/>
      <c r="L67" s="103"/>
      <c r="M67" s="31"/>
      <c r="O67" s="45"/>
    </row>
    <row r="68" spans="2:19" x14ac:dyDescent="0.2">
      <c r="B68" s="123"/>
      <c r="C68" s="127"/>
      <c r="D68" s="128"/>
      <c r="E68" s="128"/>
      <c r="F68" s="128"/>
      <c r="G68" s="128"/>
      <c r="H68" s="128"/>
      <c r="I68" s="128"/>
      <c r="J68" s="128"/>
      <c r="K68" s="126"/>
      <c r="L68" s="103"/>
      <c r="M68" s="31"/>
      <c r="O68" s="45"/>
    </row>
    <row r="69" spans="2:19" x14ac:dyDescent="0.2"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103"/>
      <c r="M69" s="31"/>
      <c r="N69" s="46"/>
      <c r="O69" s="47"/>
      <c r="P69" s="48"/>
      <c r="Q69" s="45"/>
      <c r="R69" s="45"/>
      <c r="S69" s="45"/>
    </row>
    <row r="70" spans="2:19" x14ac:dyDescent="0.2"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103"/>
      <c r="M70" s="31"/>
      <c r="N70" s="46"/>
      <c r="O70" s="47"/>
      <c r="P70" s="45"/>
      <c r="Q70" s="45"/>
      <c r="R70" s="45"/>
      <c r="S70" s="45"/>
    </row>
    <row r="71" spans="2:19" ht="22.9" customHeight="1" thickBot="1" x14ac:dyDescent="0.25">
      <c r="B71" s="188"/>
      <c r="C71" s="189"/>
      <c r="D71" s="189"/>
      <c r="E71" s="189"/>
      <c r="F71" s="189"/>
      <c r="G71" s="189"/>
      <c r="H71" s="233"/>
      <c r="I71" s="233"/>
      <c r="J71" s="189"/>
      <c r="K71" s="190"/>
      <c r="L71" s="103"/>
      <c r="M71" s="31"/>
      <c r="N71" s="46"/>
      <c r="O71" s="47"/>
    </row>
    <row r="72" spans="2:19" ht="13.9" customHeight="1" thickTop="1" x14ac:dyDescent="0.2">
      <c r="B72" s="234"/>
      <c r="C72" s="234"/>
      <c r="D72" s="234"/>
      <c r="E72" s="234"/>
      <c r="F72" s="234"/>
      <c r="G72" s="213"/>
      <c r="H72" s="236"/>
      <c r="I72" s="237"/>
      <c r="J72" s="236"/>
      <c r="K72" s="237"/>
      <c r="L72" s="103"/>
    </row>
    <row r="73" spans="2:19" ht="12.75" customHeight="1" x14ac:dyDescent="0.2">
      <c r="B73" s="235"/>
      <c r="C73" s="235"/>
      <c r="D73" s="235"/>
      <c r="E73" s="235"/>
      <c r="F73" s="235"/>
      <c r="G73" s="200"/>
      <c r="H73" s="157"/>
      <c r="I73" s="159"/>
      <c r="J73" s="157"/>
      <c r="K73" s="159"/>
      <c r="L73" s="103"/>
    </row>
    <row r="74" spans="2:19" x14ac:dyDescent="0.2">
      <c r="B74" s="219"/>
      <c r="C74" s="219"/>
      <c r="D74" s="219"/>
      <c r="E74" s="219"/>
      <c r="F74" s="223"/>
      <c r="G74" s="223"/>
      <c r="H74" s="228"/>
      <c r="I74" s="229"/>
      <c r="J74" s="230"/>
      <c r="K74" s="231"/>
      <c r="L74" s="103"/>
    </row>
    <row r="75" spans="2:19" x14ac:dyDescent="0.2">
      <c r="B75" s="219"/>
      <c r="C75" s="219"/>
      <c r="D75" s="219"/>
      <c r="E75" s="219"/>
      <c r="F75" s="223"/>
      <c r="G75" s="223"/>
      <c r="H75" s="224"/>
      <c r="I75" s="225"/>
      <c r="J75" s="226"/>
      <c r="K75" s="227"/>
      <c r="L75" s="103"/>
    </row>
    <row r="76" spans="2:19" x14ac:dyDescent="0.2">
      <c r="B76" s="219"/>
      <c r="C76" s="219"/>
      <c r="D76" s="219"/>
      <c r="E76" s="219"/>
      <c r="F76" s="223"/>
      <c r="G76" s="223"/>
      <c r="H76" s="224"/>
      <c r="I76" s="225"/>
      <c r="J76" s="226"/>
      <c r="K76" s="227"/>
      <c r="L76" s="103"/>
    </row>
    <row r="77" spans="2:19" x14ac:dyDescent="0.2">
      <c r="B77" s="219"/>
      <c r="C77" s="219"/>
      <c r="D77" s="219"/>
      <c r="E77" s="219"/>
      <c r="F77" s="223"/>
      <c r="G77" s="223"/>
      <c r="H77" s="224"/>
      <c r="I77" s="225"/>
      <c r="J77" s="226"/>
      <c r="K77" s="227"/>
      <c r="L77" s="103"/>
      <c r="M77" s="31"/>
    </row>
    <row r="78" spans="2:19" x14ac:dyDescent="0.2">
      <c r="B78" s="219"/>
      <c r="C78" s="219"/>
      <c r="D78" s="219"/>
      <c r="E78" s="219"/>
      <c r="F78" s="223"/>
      <c r="G78" s="223"/>
      <c r="H78" s="224"/>
      <c r="I78" s="225"/>
      <c r="J78" s="226"/>
      <c r="K78" s="227"/>
      <c r="L78" s="103"/>
      <c r="M78" s="49"/>
    </row>
    <row r="79" spans="2:19" s="39" customFormat="1" x14ac:dyDescent="0.2"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104"/>
    </row>
    <row r="80" spans="2:19" s="39" customFormat="1" x14ac:dyDescent="0.2"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104"/>
    </row>
    <row r="81" spans="2:19" s="39" customFormat="1" x14ac:dyDescent="0.2"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104"/>
    </row>
    <row r="82" spans="2:19" s="39" customFormat="1" x14ac:dyDescent="0.2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04"/>
    </row>
    <row r="83" spans="2:19" s="39" customFormat="1" x14ac:dyDescent="0.2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04"/>
    </row>
    <row r="84" spans="2:19" ht="22.15" customHeight="1" thickBot="1" x14ac:dyDescent="0.25">
      <c r="B84" s="151"/>
      <c r="C84" s="152"/>
      <c r="D84" s="152"/>
      <c r="E84" s="152"/>
      <c r="F84" s="152"/>
      <c r="G84" s="152"/>
      <c r="H84" s="152"/>
      <c r="I84" s="152"/>
      <c r="J84" s="152"/>
      <c r="K84" s="153"/>
      <c r="L84" s="101"/>
      <c r="R84" s="39"/>
      <c r="S84" s="39"/>
    </row>
    <row r="85" spans="2:19" ht="42" customHeight="1" thickTop="1" x14ac:dyDescent="0.2">
      <c r="B85" s="200"/>
      <c r="C85" s="201"/>
      <c r="D85" s="201"/>
      <c r="E85" s="202"/>
      <c r="F85" s="220"/>
      <c r="G85" s="221"/>
      <c r="H85" s="221"/>
      <c r="I85" s="221"/>
      <c r="J85" s="221"/>
      <c r="K85" s="222"/>
      <c r="L85" s="101"/>
      <c r="R85" s="39"/>
      <c r="S85" s="50"/>
    </row>
    <row r="86" spans="2:19" ht="27.75" customHeight="1" x14ac:dyDescent="0.2">
      <c r="B86" s="213"/>
      <c r="C86" s="214"/>
      <c r="D86" s="214"/>
      <c r="E86" s="215"/>
      <c r="F86" s="216"/>
      <c r="G86" s="217"/>
      <c r="H86" s="217"/>
      <c r="I86" s="217"/>
      <c r="J86" s="217"/>
      <c r="K86" s="218"/>
      <c r="L86" s="101"/>
      <c r="R86" s="39"/>
      <c r="S86" s="50"/>
    </row>
    <row r="87" spans="2:19" x14ac:dyDescent="0.2">
      <c r="B87" s="200"/>
      <c r="C87" s="201"/>
      <c r="D87" s="201"/>
      <c r="E87" s="202"/>
      <c r="F87" s="207"/>
      <c r="G87" s="208"/>
      <c r="H87" s="208"/>
      <c r="I87" s="208"/>
      <c r="J87" s="208"/>
      <c r="K87" s="209"/>
      <c r="L87" s="101"/>
      <c r="R87" s="39"/>
      <c r="S87" s="39"/>
    </row>
    <row r="88" spans="2:19" x14ac:dyDescent="0.2">
      <c r="B88" s="200"/>
      <c r="C88" s="201"/>
      <c r="D88" s="201"/>
      <c r="E88" s="202"/>
      <c r="F88" s="207"/>
      <c r="G88" s="208"/>
      <c r="H88" s="208"/>
      <c r="I88" s="208"/>
      <c r="J88" s="208"/>
      <c r="K88" s="209"/>
      <c r="L88" s="101"/>
      <c r="R88" s="39"/>
      <c r="S88" s="39"/>
    </row>
    <row r="89" spans="2:19" x14ac:dyDescent="0.2">
      <c r="B89" s="200"/>
      <c r="C89" s="201"/>
      <c r="D89" s="201"/>
      <c r="E89" s="202"/>
      <c r="F89" s="207"/>
      <c r="G89" s="208"/>
      <c r="H89" s="208"/>
      <c r="I89" s="208"/>
      <c r="J89" s="208"/>
      <c r="K89" s="209"/>
      <c r="L89" s="101"/>
    </row>
    <row r="90" spans="2:19" s="39" customFormat="1" ht="14.45" customHeight="1" x14ac:dyDescent="0.2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29"/>
    </row>
    <row r="91" spans="2:19" s="39" customFormat="1" x14ac:dyDescent="0.2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29"/>
    </row>
    <row r="92" spans="2:19" ht="20.45" customHeight="1" thickBot="1" x14ac:dyDescent="0.25">
      <c r="B92" s="151"/>
      <c r="C92" s="152"/>
      <c r="D92" s="152"/>
      <c r="E92" s="152"/>
      <c r="F92" s="152"/>
      <c r="G92" s="152"/>
      <c r="H92" s="152"/>
      <c r="I92" s="152"/>
      <c r="J92" s="152"/>
      <c r="K92" s="153"/>
      <c r="L92" s="101"/>
    </row>
    <row r="93" spans="2:19" ht="13.5" thickTop="1" x14ac:dyDescent="0.2">
      <c r="B93" s="210"/>
      <c r="C93" s="211"/>
      <c r="D93" s="211"/>
      <c r="E93" s="211"/>
      <c r="F93" s="211"/>
      <c r="G93" s="211"/>
      <c r="H93" s="211"/>
      <c r="I93" s="211"/>
      <c r="J93" s="211"/>
      <c r="K93" s="212"/>
      <c r="L93" s="101"/>
    </row>
    <row r="94" spans="2:19" x14ac:dyDescent="0.2">
      <c r="B94" s="167"/>
      <c r="C94" s="168"/>
      <c r="D94" s="167"/>
      <c r="E94" s="163"/>
      <c r="F94" s="163"/>
      <c r="G94" s="168"/>
      <c r="H94" s="206"/>
      <c r="I94" s="167"/>
      <c r="J94" s="163"/>
      <c r="K94" s="168"/>
      <c r="L94" s="101"/>
    </row>
    <row r="95" spans="2:19" x14ac:dyDescent="0.2">
      <c r="B95" s="157"/>
      <c r="C95" s="159"/>
      <c r="D95" s="157"/>
      <c r="E95" s="158"/>
      <c r="F95" s="130"/>
      <c r="G95" s="131"/>
      <c r="H95" s="187"/>
      <c r="I95" s="157"/>
      <c r="J95" s="158"/>
      <c r="K95" s="159"/>
      <c r="L95" s="101"/>
    </row>
    <row r="96" spans="2:19" x14ac:dyDescent="0.2">
      <c r="B96" s="123"/>
      <c r="C96" s="124"/>
      <c r="D96" s="203"/>
      <c r="E96" s="204"/>
      <c r="F96" s="132"/>
      <c r="G96" s="133"/>
      <c r="H96" s="114"/>
      <c r="I96" s="205"/>
      <c r="J96" s="205"/>
      <c r="K96" s="205"/>
      <c r="L96" s="101"/>
    </row>
    <row r="97" spans="2:14" x14ac:dyDescent="0.2">
      <c r="B97" s="123"/>
      <c r="C97" s="124"/>
      <c r="D97" s="203"/>
      <c r="E97" s="204"/>
      <c r="F97" s="132"/>
      <c r="G97" s="133"/>
      <c r="H97" s="134"/>
      <c r="I97" s="205"/>
      <c r="J97" s="205"/>
      <c r="K97" s="205"/>
      <c r="L97" s="101"/>
    </row>
    <row r="98" spans="2:14" x14ac:dyDescent="0.2">
      <c r="B98" s="123"/>
      <c r="C98" s="124"/>
      <c r="D98" s="203"/>
      <c r="E98" s="204"/>
      <c r="F98" s="132"/>
      <c r="G98" s="133"/>
      <c r="H98" s="114"/>
      <c r="I98" s="205"/>
      <c r="J98" s="205"/>
      <c r="K98" s="205"/>
      <c r="L98" s="101"/>
    </row>
    <row r="99" spans="2:14" x14ac:dyDescent="0.2">
      <c r="B99" s="123"/>
      <c r="C99" s="124"/>
      <c r="D99" s="203"/>
      <c r="E99" s="204"/>
      <c r="F99" s="132"/>
      <c r="G99" s="133"/>
      <c r="H99" s="114"/>
      <c r="I99" s="205"/>
      <c r="J99" s="205"/>
      <c r="K99" s="205"/>
      <c r="L99" s="101"/>
    </row>
    <row r="100" spans="2:14" x14ac:dyDescent="0.2">
      <c r="B100" s="123"/>
      <c r="C100" s="124"/>
      <c r="D100" s="203"/>
      <c r="E100" s="204"/>
      <c r="F100" s="132"/>
      <c r="G100" s="133"/>
      <c r="H100" s="114"/>
      <c r="I100" s="205"/>
      <c r="J100" s="205"/>
      <c r="K100" s="205"/>
      <c r="L100" s="101"/>
    </row>
    <row r="101" spans="2:14" x14ac:dyDescent="0.2">
      <c r="B101" s="123"/>
      <c r="C101" s="127"/>
      <c r="D101" s="203"/>
      <c r="E101" s="204"/>
      <c r="F101" s="132"/>
      <c r="G101" s="135"/>
      <c r="H101" s="114"/>
      <c r="I101" s="205"/>
      <c r="J101" s="205"/>
      <c r="K101" s="205"/>
      <c r="L101" s="101"/>
      <c r="N101" s="51"/>
    </row>
    <row r="102" spans="2:14" s="39" customFormat="1" x14ac:dyDescent="0.2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29"/>
    </row>
    <row r="103" spans="2:14" s="39" customFormat="1" x14ac:dyDescent="0.2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29"/>
    </row>
    <row r="104" spans="2:14" ht="24.6" customHeight="1" thickBot="1" x14ac:dyDescent="0.25">
      <c r="B104" s="151"/>
      <c r="C104" s="152"/>
      <c r="D104" s="152"/>
      <c r="E104" s="152"/>
      <c r="F104" s="152"/>
      <c r="G104" s="152"/>
      <c r="H104" s="152"/>
      <c r="I104" s="152"/>
      <c r="J104" s="152"/>
      <c r="K104" s="153"/>
      <c r="L104" s="101"/>
    </row>
    <row r="105" spans="2:14" ht="30" customHeight="1" thickTop="1" x14ac:dyDescent="0.2">
      <c r="B105" s="157"/>
      <c r="C105" s="158"/>
      <c r="D105" s="159"/>
      <c r="E105" s="197"/>
      <c r="F105" s="198"/>
      <c r="G105" s="199"/>
      <c r="H105" s="197"/>
      <c r="I105" s="198"/>
      <c r="J105" s="198"/>
      <c r="K105" s="199"/>
      <c r="L105" s="101"/>
    </row>
    <row r="106" spans="2:14" ht="42.75" customHeight="1" x14ac:dyDescent="0.2">
      <c r="B106" s="200"/>
      <c r="C106" s="201"/>
      <c r="D106" s="202"/>
      <c r="E106" s="197"/>
      <c r="F106" s="198"/>
      <c r="G106" s="199"/>
      <c r="H106" s="197"/>
      <c r="I106" s="198"/>
      <c r="J106" s="198"/>
      <c r="K106" s="199"/>
      <c r="L106" s="101"/>
    </row>
    <row r="107" spans="2:14" s="39" customFormat="1" x14ac:dyDescent="0.2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29"/>
    </row>
    <row r="108" spans="2:14" s="39" customFormat="1" x14ac:dyDescent="0.2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29"/>
    </row>
    <row r="109" spans="2:14" ht="24" customHeight="1" thickBot="1" x14ac:dyDescent="0.25">
      <c r="B109" s="151"/>
      <c r="C109" s="152"/>
      <c r="D109" s="152"/>
      <c r="E109" s="152"/>
      <c r="F109" s="152"/>
      <c r="G109" s="152"/>
      <c r="H109" s="152"/>
      <c r="I109" s="152"/>
      <c r="J109" s="152"/>
      <c r="K109" s="153"/>
      <c r="L109" s="101"/>
    </row>
    <row r="110" spans="2:14" ht="13.5" thickTop="1" x14ac:dyDescent="0.2">
      <c r="B110" s="187"/>
      <c r="C110" s="187"/>
      <c r="D110" s="187"/>
      <c r="E110" s="157"/>
      <c r="F110" s="158"/>
      <c r="G110" s="159"/>
      <c r="H110" s="194"/>
      <c r="I110" s="195"/>
      <c r="J110" s="195"/>
      <c r="K110" s="196"/>
      <c r="L110" s="101"/>
    </row>
    <row r="111" spans="2:14" ht="19.899999999999999" customHeight="1" x14ac:dyDescent="0.2">
      <c r="B111" s="192"/>
      <c r="C111" s="192"/>
      <c r="D111" s="192"/>
      <c r="E111" s="160"/>
      <c r="F111" s="161"/>
      <c r="G111" s="162"/>
      <c r="H111" s="167"/>
      <c r="I111" s="163"/>
      <c r="J111" s="163"/>
      <c r="K111" s="168"/>
      <c r="L111" s="101"/>
    </row>
    <row r="112" spans="2:14" x14ac:dyDescent="0.2"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01"/>
    </row>
    <row r="113" spans="2:12" s="39" customFormat="1" x14ac:dyDescent="0.2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29"/>
    </row>
    <row r="114" spans="2:12" s="39" customFormat="1" x14ac:dyDescent="0.2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29"/>
    </row>
    <row r="115" spans="2:12" s="39" customFormat="1" ht="37.15" customHeight="1" thickBot="1" x14ac:dyDescent="0.25">
      <c r="B115" s="188"/>
      <c r="C115" s="189"/>
      <c r="D115" s="189"/>
      <c r="E115" s="189"/>
      <c r="F115" s="189"/>
      <c r="G115" s="189"/>
      <c r="H115" s="189"/>
      <c r="I115" s="189"/>
      <c r="J115" s="189"/>
      <c r="K115" s="190"/>
      <c r="L115" s="129"/>
    </row>
    <row r="116" spans="2:12" s="39" customFormat="1" ht="13.5" thickTop="1" x14ac:dyDescent="0.2">
      <c r="B116" s="154"/>
      <c r="C116" s="155"/>
      <c r="D116" s="155"/>
      <c r="E116" s="155"/>
      <c r="F116" s="155"/>
      <c r="G116" s="155"/>
      <c r="H116" s="155"/>
      <c r="I116" s="155"/>
      <c r="J116" s="155"/>
      <c r="K116" s="156"/>
      <c r="L116" s="129"/>
    </row>
    <row r="117" spans="2:12" s="39" customFormat="1" ht="12.75" customHeight="1" x14ac:dyDescent="0.2">
      <c r="B117" s="167"/>
      <c r="C117" s="163"/>
      <c r="D117" s="163"/>
      <c r="E117" s="163"/>
      <c r="F117" s="163"/>
      <c r="G117" s="163"/>
      <c r="H117" s="163"/>
      <c r="I117" s="163"/>
      <c r="J117" s="163"/>
      <c r="K117" s="168"/>
      <c r="L117" s="129"/>
    </row>
    <row r="118" spans="2:12" s="39" customFormat="1" x14ac:dyDescent="0.2">
      <c r="B118" s="157"/>
      <c r="C118" s="158"/>
      <c r="D118" s="158"/>
      <c r="E118" s="158"/>
      <c r="F118" s="158"/>
      <c r="G118" s="158"/>
      <c r="H118" s="158"/>
      <c r="I118" s="158"/>
      <c r="J118" s="158"/>
      <c r="K118" s="159"/>
      <c r="L118" s="129"/>
    </row>
    <row r="119" spans="2:12" s="39" customFormat="1" x14ac:dyDescent="0.2"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29"/>
    </row>
    <row r="120" spans="2:12" s="39" customFormat="1" x14ac:dyDescent="0.2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29"/>
    </row>
    <row r="121" spans="2:12" s="39" customFormat="1" ht="22.9" customHeight="1" thickBot="1" x14ac:dyDescent="0.25">
      <c r="B121" s="188"/>
      <c r="C121" s="189"/>
      <c r="D121" s="189"/>
      <c r="E121" s="189"/>
      <c r="F121" s="189"/>
      <c r="G121" s="189"/>
      <c r="H121" s="189"/>
      <c r="I121" s="189"/>
      <c r="J121" s="189"/>
      <c r="K121" s="190"/>
      <c r="L121" s="129"/>
    </row>
    <row r="122" spans="2:12" s="39" customFormat="1" ht="13.5" thickTop="1" x14ac:dyDescent="0.2">
      <c r="B122" s="154"/>
      <c r="C122" s="155"/>
      <c r="D122" s="155"/>
      <c r="E122" s="155"/>
      <c r="F122" s="155"/>
      <c r="G122" s="155"/>
      <c r="H122" s="155"/>
      <c r="I122" s="155"/>
      <c r="J122" s="155"/>
      <c r="K122" s="156"/>
      <c r="L122" s="129"/>
    </row>
    <row r="123" spans="2:12" s="39" customFormat="1" x14ac:dyDescent="0.2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29"/>
    </row>
    <row r="124" spans="2:12" s="39" customFormat="1" ht="23.45" customHeight="1" thickBot="1" x14ac:dyDescent="0.25">
      <c r="B124" s="188"/>
      <c r="C124" s="189"/>
      <c r="D124" s="189"/>
      <c r="E124" s="189"/>
      <c r="F124" s="189"/>
      <c r="G124" s="189"/>
      <c r="H124" s="189"/>
      <c r="I124" s="189"/>
      <c r="J124" s="189"/>
      <c r="K124" s="190"/>
      <c r="L124" s="129"/>
    </row>
    <row r="125" spans="2:12" s="39" customFormat="1" ht="13.5" thickTop="1" x14ac:dyDescent="0.2">
      <c r="B125" s="154"/>
      <c r="C125" s="155"/>
      <c r="D125" s="155"/>
      <c r="E125" s="155"/>
      <c r="F125" s="155"/>
      <c r="G125" s="155"/>
      <c r="H125" s="155"/>
      <c r="I125" s="155"/>
      <c r="J125" s="155"/>
      <c r="K125" s="156"/>
      <c r="L125" s="129"/>
    </row>
    <row r="126" spans="2:12" s="39" customFormat="1" x14ac:dyDescent="0.2"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29"/>
    </row>
    <row r="127" spans="2:12" s="39" customFormat="1" x14ac:dyDescent="0.2"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29"/>
    </row>
    <row r="128" spans="2:12" ht="24" customHeight="1" thickBot="1" x14ac:dyDescent="0.25">
      <c r="B128" s="151"/>
      <c r="C128" s="152"/>
      <c r="D128" s="152"/>
      <c r="E128" s="152"/>
      <c r="F128" s="152"/>
      <c r="G128" s="152"/>
      <c r="H128" s="152"/>
      <c r="I128" s="152"/>
      <c r="J128" s="152"/>
      <c r="K128" s="153"/>
      <c r="L128" s="101"/>
    </row>
    <row r="129" spans="2:15" ht="26.45" customHeight="1" thickTop="1" x14ac:dyDescent="0.2">
      <c r="B129" s="154"/>
      <c r="C129" s="155"/>
      <c r="D129" s="155"/>
      <c r="E129" s="155"/>
      <c r="F129" s="155"/>
      <c r="G129" s="155"/>
      <c r="H129" s="155"/>
      <c r="I129" s="155"/>
      <c r="J129" s="155"/>
      <c r="K129" s="156"/>
      <c r="L129" s="101"/>
    </row>
    <row r="130" spans="2:15" x14ac:dyDescent="0.2">
      <c r="B130" s="160"/>
      <c r="C130" s="161"/>
      <c r="D130" s="161"/>
      <c r="E130" s="161"/>
      <c r="F130" s="161"/>
      <c r="G130" s="161"/>
      <c r="H130" s="161"/>
      <c r="I130" s="161"/>
      <c r="J130" s="161"/>
      <c r="K130" s="162"/>
      <c r="L130" s="101"/>
    </row>
    <row r="131" spans="2:15" ht="27.6" customHeight="1" x14ac:dyDescent="0.2">
      <c r="B131" s="157"/>
      <c r="C131" s="159"/>
      <c r="D131" s="187"/>
      <c r="E131" s="187"/>
      <c r="F131" s="187"/>
      <c r="G131" s="157"/>
      <c r="H131" s="158"/>
      <c r="I131" s="158"/>
      <c r="J131" s="158"/>
      <c r="K131" s="159"/>
      <c r="L131" s="101"/>
    </row>
    <row r="132" spans="2:15" ht="19.899999999999999" customHeight="1" x14ac:dyDescent="0.2">
      <c r="B132" s="136"/>
      <c r="C132" s="124"/>
      <c r="D132" s="165"/>
      <c r="E132" s="165"/>
      <c r="F132" s="165"/>
      <c r="G132" s="182"/>
      <c r="H132" s="183"/>
      <c r="I132" s="184"/>
      <c r="J132" s="185"/>
      <c r="K132" s="185"/>
      <c r="L132" s="101"/>
      <c r="N132" s="52"/>
      <c r="O132" s="52"/>
    </row>
    <row r="133" spans="2:15" ht="16.899999999999999" customHeight="1" x14ac:dyDescent="0.2">
      <c r="B133" s="136"/>
      <c r="C133" s="124"/>
      <c r="D133" s="165"/>
      <c r="E133" s="165"/>
      <c r="F133" s="165"/>
      <c r="G133" s="169"/>
      <c r="H133" s="150"/>
      <c r="I133" s="170"/>
      <c r="J133" s="186"/>
      <c r="K133" s="186"/>
      <c r="L133" s="101"/>
      <c r="N133" s="52"/>
      <c r="O133" s="52"/>
    </row>
    <row r="134" spans="2:15" ht="16.899999999999999" customHeight="1" x14ac:dyDescent="0.2">
      <c r="B134" s="136"/>
      <c r="C134" s="124"/>
      <c r="D134" s="165"/>
      <c r="E134" s="165"/>
      <c r="F134" s="166"/>
      <c r="G134" s="167"/>
      <c r="H134" s="163"/>
      <c r="I134" s="168"/>
      <c r="J134" s="171"/>
      <c r="K134" s="172"/>
      <c r="L134" s="101"/>
      <c r="N134" s="52"/>
      <c r="O134" s="52"/>
    </row>
    <row r="135" spans="2:15" ht="16.899999999999999" customHeight="1" x14ac:dyDescent="0.2">
      <c r="B135" s="136"/>
      <c r="C135" s="124"/>
      <c r="D135" s="166"/>
      <c r="E135" s="175"/>
      <c r="F135" s="176"/>
      <c r="G135" s="169"/>
      <c r="H135" s="150"/>
      <c r="I135" s="170"/>
      <c r="J135" s="173"/>
      <c r="K135" s="174"/>
      <c r="L135" s="101"/>
      <c r="N135" s="52"/>
      <c r="O135" s="52"/>
    </row>
    <row r="136" spans="2:15" ht="16.899999999999999" customHeight="1" x14ac:dyDescent="0.2">
      <c r="B136" s="136"/>
      <c r="C136" s="124"/>
      <c r="D136" s="166"/>
      <c r="E136" s="175"/>
      <c r="F136" s="176"/>
      <c r="G136" s="177"/>
      <c r="H136" s="177"/>
      <c r="I136" s="177"/>
      <c r="J136" s="178"/>
      <c r="K136" s="178"/>
      <c r="L136" s="101"/>
      <c r="N136" s="52"/>
      <c r="O136" s="52"/>
    </row>
    <row r="137" spans="2:15" ht="26.45" customHeight="1" x14ac:dyDescent="0.2">
      <c r="B137" s="137"/>
      <c r="C137" s="138"/>
      <c r="D137" s="179"/>
      <c r="E137" s="180"/>
      <c r="F137" s="181"/>
      <c r="G137" s="177"/>
      <c r="H137" s="177"/>
      <c r="I137" s="177"/>
      <c r="J137" s="178"/>
      <c r="K137" s="178"/>
      <c r="L137" s="101"/>
      <c r="N137" s="52"/>
      <c r="O137" s="52"/>
    </row>
    <row r="138" spans="2:15" ht="16.899999999999999" customHeight="1" x14ac:dyDescent="0.2">
      <c r="B138" s="139"/>
      <c r="C138" s="140"/>
      <c r="D138" s="141"/>
      <c r="E138" s="141"/>
      <c r="F138" s="142"/>
      <c r="G138" s="177"/>
      <c r="H138" s="177"/>
      <c r="I138" s="177"/>
      <c r="J138" s="178"/>
      <c r="K138" s="178"/>
      <c r="L138" s="101"/>
      <c r="N138" s="52"/>
      <c r="O138" s="52"/>
    </row>
    <row r="139" spans="2:15" ht="16.899999999999999" customHeight="1" x14ac:dyDescent="0.2">
      <c r="B139" s="143"/>
      <c r="C139" s="144"/>
      <c r="D139" s="144"/>
      <c r="E139" s="144"/>
      <c r="F139" s="145"/>
      <c r="G139" s="177"/>
      <c r="H139" s="177"/>
      <c r="I139" s="177"/>
      <c r="J139" s="178"/>
      <c r="K139" s="178"/>
      <c r="L139" s="101"/>
      <c r="N139" s="52"/>
      <c r="O139" s="52"/>
    </row>
    <row r="140" spans="2:15" ht="17.25" customHeight="1" x14ac:dyDescent="0.2"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01"/>
      <c r="N140" s="52"/>
      <c r="O140" s="52"/>
    </row>
    <row r="141" spans="2:15" s="39" customFormat="1" x14ac:dyDescent="0.2"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29"/>
    </row>
    <row r="142" spans="2:15" ht="22.9" customHeight="1" thickBot="1" x14ac:dyDescent="0.25">
      <c r="B142" s="151"/>
      <c r="C142" s="152"/>
      <c r="D142" s="152"/>
      <c r="E142" s="152"/>
      <c r="F142" s="152"/>
      <c r="G142" s="152"/>
      <c r="H142" s="152"/>
      <c r="I142" s="152"/>
      <c r="J142" s="152"/>
      <c r="K142" s="153"/>
      <c r="L142" s="101"/>
    </row>
    <row r="143" spans="2:15" ht="13.5" thickTop="1" x14ac:dyDescent="0.2">
      <c r="B143" s="154"/>
      <c r="C143" s="155"/>
      <c r="D143" s="155"/>
      <c r="E143" s="155"/>
      <c r="F143" s="155"/>
      <c r="G143" s="155"/>
      <c r="H143" s="155"/>
      <c r="I143" s="155"/>
      <c r="J143" s="155"/>
      <c r="K143" s="156"/>
      <c r="L143" s="101"/>
    </row>
    <row r="144" spans="2:15" x14ac:dyDescent="0.2">
      <c r="B144" s="160"/>
      <c r="C144" s="161"/>
      <c r="D144" s="161"/>
      <c r="E144" s="161"/>
      <c r="F144" s="161"/>
      <c r="G144" s="161"/>
      <c r="H144" s="161"/>
      <c r="I144" s="161"/>
      <c r="J144" s="161"/>
      <c r="K144" s="162"/>
      <c r="L144" s="101"/>
    </row>
    <row r="145" spans="2:12" x14ac:dyDescent="0.2">
      <c r="B145" s="160"/>
      <c r="C145" s="161"/>
      <c r="D145" s="161"/>
      <c r="E145" s="161"/>
      <c r="F145" s="161"/>
      <c r="G145" s="161"/>
      <c r="H145" s="161"/>
      <c r="I145" s="161"/>
      <c r="J145" s="161"/>
      <c r="K145" s="162"/>
      <c r="L145" s="101"/>
    </row>
    <row r="146" spans="2:12" x14ac:dyDescent="0.2">
      <c r="B146" s="160"/>
      <c r="C146" s="161"/>
      <c r="D146" s="161"/>
      <c r="E146" s="161"/>
      <c r="F146" s="161"/>
      <c r="G146" s="161"/>
      <c r="H146" s="161"/>
      <c r="I146" s="161"/>
      <c r="J146" s="161"/>
      <c r="K146" s="162"/>
      <c r="L146" s="101"/>
    </row>
    <row r="147" spans="2:12" s="39" customFormat="1" ht="13.5" customHeight="1" x14ac:dyDescent="0.2"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29"/>
    </row>
    <row r="148" spans="2:12" s="39" customFormat="1" ht="13.5" customHeight="1" x14ac:dyDescent="0.2"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29"/>
    </row>
    <row r="149" spans="2:12" ht="23.25" customHeight="1" thickBot="1" x14ac:dyDescent="0.25">
      <c r="B149" s="151"/>
      <c r="C149" s="152"/>
      <c r="D149" s="152"/>
      <c r="E149" s="152"/>
      <c r="F149" s="152"/>
      <c r="G149" s="152"/>
      <c r="H149" s="152"/>
      <c r="I149" s="152"/>
      <c r="J149" s="152"/>
      <c r="K149" s="153"/>
      <c r="L149" s="101"/>
    </row>
    <row r="150" spans="2:12" ht="13.5" thickTop="1" x14ac:dyDescent="0.2">
      <c r="B150" s="154"/>
      <c r="C150" s="155"/>
      <c r="D150" s="155"/>
      <c r="E150" s="155"/>
      <c r="F150" s="155"/>
      <c r="G150" s="155"/>
      <c r="H150" s="155"/>
      <c r="I150" s="155"/>
      <c r="J150" s="155"/>
      <c r="K150" s="156"/>
      <c r="L150" s="101"/>
    </row>
    <row r="151" spans="2:12" s="39" customFormat="1" x14ac:dyDescent="0.2"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29"/>
    </row>
    <row r="152" spans="2:12" s="39" customFormat="1" x14ac:dyDescent="0.2"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29"/>
    </row>
    <row r="153" spans="2:12" s="39" customFormat="1" ht="18.75" thickBot="1" x14ac:dyDescent="0.25">
      <c r="B153" s="151"/>
      <c r="C153" s="152"/>
      <c r="D153" s="152"/>
      <c r="E153" s="152"/>
      <c r="F153" s="152"/>
      <c r="G153" s="152"/>
      <c r="H153" s="152"/>
      <c r="I153" s="152"/>
      <c r="J153" s="152"/>
      <c r="K153" s="153"/>
      <c r="L153" s="129"/>
    </row>
    <row r="154" spans="2:12" s="39" customFormat="1" ht="13.5" thickTop="1" x14ac:dyDescent="0.2">
      <c r="B154" s="154"/>
      <c r="C154" s="155"/>
      <c r="D154" s="155"/>
      <c r="E154" s="155"/>
      <c r="F154" s="155"/>
      <c r="G154" s="155"/>
      <c r="H154" s="155"/>
      <c r="I154" s="155"/>
      <c r="J154" s="155"/>
      <c r="K154" s="156"/>
      <c r="L154" s="129"/>
    </row>
    <row r="155" spans="2:12" s="39" customFormat="1" x14ac:dyDescent="0.2">
      <c r="B155" s="160"/>
      <c r="C155" s="161"/>
      <c r="D155" s="161"/>
      <c r="E155" s="161"/>
      <c r="F155" s="161"/>
      <c r="G155" s="161"/>
      <c r="H155" s="161"/>
      <c r="I155" s="161"/>
      <c r="J155" s="161"/>
      <c r="K155" s="162"/>
      <c r="L155" s="129"/>
    </row>
    <row r="156" spans="2:12" s="39" customFormat="1" x14ac:dyDescent="0.2">
      <c r="B156" s="157"/>
      <c r="C156" s="158"/>
      <c r="D156" s="158"/>
      <c r="E156" s="158"/>
      <c r="F156" s="158"/>
      <c r="G156" s="158"/>
      <c r="H156" s="158"/>
      <c r="I156" s="158"/>
      <c r="J156" s="158"/>
      <c r="K156" s="159"/>
      <c r="L156" s="129"/>
    </row>
    <row r="157" spans="2:12" s="39" customFormat="1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29"/>
    </row>
    <row r="158" spans="2:12" s="39" customFormat="1" x14ac:dyDescent="0.2"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29"/>
    </row>
    <row r="159" spans="2:12" ht="22.9" customHeight="1" thickBot="1" x14ac:dyDescent="0.25">
      <c r="B159" s="151"/>
      <c r="C159" s="152"/>
      <c r="D159" s="152"/>
      <c r="E159" s="152"/>
      <c r="F159" s="152"/>
      <c r="G159" s="152"/>
      <c r="H159" s="152"/>
      <c r="I159" s="152"/>
      <c r="J159" s="152"/>
      <c r="K159" s="153"/>
      <c r="L159" s="101"/>
    </row>
    <row r="160" spans="2:12" ht="13.5" thickTop="1" x14ac:dyDescent="0.2">
      <c r="B160" s="154"/>
      <c r="C160" s="155"/>
      <c r="D160" s="155"/>
      <c r="E160" s="155"/>
      <c r="F160" s="155"/>
      <c r="G160" s="155"/>
      <c r="H160" s="155"/>
      <c r="I160" s="155"/>
      <c r="J160" s="155"/>
      <c r="K160" s="156"/>
      <c r="L160" s="101"/>
    </row>
    <row r="161" spans="2:12" x14ac:dyDescent="0.2">
      <c r="B161" s="160"/>
      <c r="C161" s="161"/>
      <c r="D161" s="161"/>
      <c r="E161" s="161"/>
      <c r="F161" s="161"/>
      <c r="G161" s="161"/>
      <c r="H161" s="161"/>
      <c r="I161" s="161"/>
      <c r="J161" s="161"/>
      <c r="K161" s="162"/>
      <c r="L161" s="101"/>
    </row>
    <row r="162" spans="2:12" x14ac:dyDescent="0.2">
      <c r="B162" s="160"/>
      <c r="C162" s="161"/>
      <c r="D162" s="161"/>
      <c r="E162" s="161"/>
      <c r="F162" s="161"/>
      <c r="G162" s="161"/>
      <c r="H162" s="161"/>
      <c r="I162" s="161"/>
      <c r="J162" s="161"/>
      <c r="K162" s="162"/>
      <c r="L162" s="101"/>
    </row>
    <row r="163" spans="2:12" x14ac:dyDescent="0.2">
      <c r="B163" s="160"/>
      <c r="C163" s="161"/>
      <c r="D163" s="161"/>
      <c r="E163" s="161"/>
      <c r="F163" s="161"/>
      <c r="G163" s="161"/>
      <c r="H163" s="161"/>
      <c r="I163" s="161"/>
      <c r="J163" s="161"/>
      <c r="K163" s="162"/>
      <c r="L163" s="101"/>
    </row>
    <row r="164" spans="2:12" x14ac:dyDescent="0.2">
      <c r="B164" s="160"/>
      <c r="C164" s="161"/>
      <c r="D164" s="161"/>
      <c r="E164" s="161"/>
      <c r="F164" s="161"/>
      <c r="G164" s="161"/>
      <c r="H164" s="161"/>
      <c r="I164" s="161"/>
      <c r="J164" s="161"/>
      <c r="K164" s="162"/>
      <c r="L164" s="101"/>
    </row>
    <row r="165" spans="2:12" x14ac:dyDescent="0.2">
      <c r="B165" s="160"/>
      <c r="C165" s="161"/>
      <c r="D165" s="161"/>
      <c r="E165" s="161"/>
      <c r="F165" s="161"/>
      <c r="G165" s="161"/>
      <c r="H165" s="161"/>
      <c r="I165" s="161"/>
      <c r="J165" s="161"/>
      <c r="K165" s="162"/>
      <c r="L165" s="101"/>
    </row>
    <row r="166" spans="2:12" s="39" customFormat="1" x14ac:dyDescent="0.2"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29"/>
    </row>
    <row r="167" spans="2:12" s="39" customFormat="1" x14ac:dyDescent="0.2"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29"/>
    </row>
    <row r="168" spans="2:12" ht="23.45" customHeight="1" thickBot="1" x14ac:dyDescent="0.25">
      <c r="B168" s="151"/>
      <c r="C168" s="152"/>
      <c r="D168" s="152"/>
      <c r="E168" s="152"/>
      <c r="F168" s="152"/>
      <c r="G168" s="152"/>
      <c r="H168" s="152"/>
      <c r="I168" s="152"/>
      <c r="J168" s="152"/>
      <c r="K168" s="153"/>
      <c r="L168" s="101"/>
    </row>
    <row r="169" spans="2:12" ht="13.5" customHeight="1" thickTop="1" x14ac:dyDescent="0.2">
      <c r="B169" s="154"/>
      <c r="C169" s="155"/>
      <c r="D169" s="155"/>
      <c r="E169" s="155"/>
      <c r="F169" s="155"/>
      <c r="G169" s="155"/>
      <c r="H169" s="155"/>
      <c r="I169" s="155"/>
      <c r="J169" s="155"/>
      <c r="K169" s="156"/>
      <c r="L169" s="101"/>
    </row>
    <row r="170" spans="2:12" ht="12.75" customHeight="1" x14ac:dyDescent="0.2">
      <c r="B170" s="147"/>
      <c r="C170" s="148"/>
      <c r="D170" s="148"/>
      <c r="E170" s="148"/>
      <c r="F170" s="148"/>
      <c r="G170" s="148"/>
      <c r="H170" s="148"/>
      <c r="I170" s="148"/>
      <c r="J170" s="148"/>
      <c r="K170" s="149"/>
      <c r="L170" s="101"/>
    </row>
    <row r="171" spans="2:12" s="39" customFormat="1" x14ac:dyDescent="0.2"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29"/>
    </row>
    <row r="172" spans="2:12" s="39" customFormat="1" x14ac:dyDescent="0.2"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29"/>
    </row>
    <row r="173" spans="2:12" ht="24" customHeight="1" thickBot="1" x14ac:dyDescent="0.25">
      <c r="B173" s="151"/>
      <c r="C173" s="152"/>
      <c r="D173" s="152"/>
      <c r="E173" s="152"/>
      <c r="F173" s="152"/>
      <c r="G173" s="152"/>
      <c r="H173" s="152"/>
      <c r="I173" s="152"/>
      <c r="J173" s="152"/>
      <c r="K173" s="153"/>
      <c r="L173" s="101"/>
    </row>
    <row r="174" spans="2:12" ht="33.6" customHeight="1" thickTop="1" x14ac:dyDescent="0.2">
      <c r="B174" s="154"/>
      <c r="C174" s="155"/>
      <c r="D174" s="155"/>
      <c r="E174" s="155"/>
      <c r="F174" s="155"/>
      <c r="G174" s="155"/>
      <c r="H174" s="155"/>
      <c r="I174" s="155"/>
      <c r="J174" s="155"/>
      <c r="K174" s="156"/>
      <c r="L174" s="101"/>
    </row>
    <row r="175" spans="2:12" ht="33" customHeight="1" x14ac:dyDescent="0.2">
      <c r="B175" s="157"/>
      <c r="C175" s="158"/>
      <c r="D175" s="158"/>
      <c r="E175" s="158"/>
      <c r="F175" s="158"/>
      <c r="G175" s="158"/>
      <c r="H175" s="158"/>
      <c r="I175" s="158"/>
      <c r="J175" s="158"/>
      <c r="K175" s="159"/>
      <c r="L175" s="101"/>
    </row>
    <row r="176" spans="2:12" x14ac:dyDescent="0.2"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</row>
  </sheetData>
  <mergeCells count="238">
    <mergeCell ref="B1:K1"/>
    <mergeCell ref="B2:K2"/>
    <mergeCell ref="B3:K3"/>
    <mergeCell ref="B5:K5"/>
    <mergeCell ref="B6:K6"/>
    <mergeCell ref="B7:K7"/>
    <mergeCell ref="B14:K14"/>
    <mergeCell ref="B15:K15"/>
    <mergeCell ref="B16:K16"/>
    <mergeCell ref="B17:K17"/>
    <mergeCell ref="B18:K18"/>
    <mergeCell ref="B19:K19"/>
    <mergeCell ref="B8:K8"/>
    <mergeCell ref="B9:K9"/>
    <mergeCell ref="B10:K10"/>
    <mergeCell ref="B11:K11"/>
    <mergeCell ref="B12:K12"/>
    <mergeCell ref="B13:K13"/>
    <mergeCell ref="B26:K26"/>
    <mergeCell ref="B27:K27"/>
    <mergeCell ref="B28:K28"/>
    <mergeCell ref="B29:K29"/>
    <mergeCell ref="B30:K30"/>
    <mergeCell ref="B31:K31"/>
    <mergeCell ref="B20:K20"/>
    <mergeCell ref="B21:K21"/>
    <mergeCell ref="B22:K22"/>
    <mergeCell ref="B23:K23"/>
    <mergeCell ref="B24:K24"/>
    <mergeCell ref="B25:K25"/>
    <mergeCell ref="B38:K38"/>
    <mergeCell ref="B39:K39"/>
    <mergeCell ref="C40:F40"/>
    <mergeCell ref="H40:I40"/>
    <mergeCell ref="J40:K40"/>
    <mergeCell ref="H41:I41"/>
    <mergeCell ref="J41:K41"/>
    <mergeCell ref="B32:K32"/>
    <mergeCell ref="B33:K33"/>
    <mergeCell ref="B34:K34"/>
    <mergeCell ref="B35:K35"/>
    <mergeCell ref="B36:K36"/>
    <mergeCell ref="B37:K37"/>
    <mergeCell ref="B48:K48"/>
    <mergeCell ref="B49:K49"/>
    <mergeCell ref="D50:F50"/>
    <mergeCell ref="G50:H50"/>
    <mergeCell ref="J50:K50"/>
    <mergeCell ref="D51:F51"/>
    <mergeCell ref="G51:H51"/>
    <mergeCell ref="J51:K51"/>
    <mergeCell ref="J42:K42"/>
    <mergeCell ref="J43:K43"/>
    <mergeCell ref="J44:K44"/>
    <mergeCell ref="J45:K45"/>
    <mergeCell ref="J46:K46"/>
    <mergeCell ref="B47:F47"/>
    <mergeCell ref="H47:I47"/>
    <mergeCell ref="J47:K47"/>
    <mergeCell ref="D54:F54"/>
    <mergeCell ref="G54:H54"/>
    <mergeCell ref="J54:K54"/>
    <mergeCell ref="D55:F55"/>
    <mergeCell ref="G55:H55"/>
    <mergeCell ref="J55:K55"/>
    <mergeCell ref="D52:F52"/>
    <mergeCell ref="G52:H52"/>
    <mergeCell ref="J52:K52"/>
    <mergeCell ref="D53:F53"/>
    <mergeCell ref="G53:H53"/>
    <mergeCell ref="J53:K53"/>
    <mergeCell ref="D58:F58"/>
    <mergeCell ref="G58:H58"/>
    <mergeCell ref="J58:K58"/>
    <mergeCell ref="B59:K59"/>
    <mergeCell ref="B60:K60"/>
    <mergeCell ref="B61:K61"/>
    <mergeCell ref="D56:F56"/>
    <mergeCell ref="G56:H56"/>
    <mergeCell ref="J56:K56"/>
    <mergeCell ref="D57:F57"/>
    <mergeCell ref="G57:H57"/>
    <mergeCell ref="J57:K57"/>
    <mergeCell ref="B74:E74"/>
    <mergeCell ref="F74:G74"/>
    <mergeCell ref="H74:I74"/>
    <mergeCell ref="J74:K74"/>
    <mergeCell ref="B75:E75"/>
    <mergeCell ref="F75:G75"/>
    <mergeCell ref="H75:I75"/>
    <mergeCell ref="J75:K75"/>
    <mergeCell ref="B62:C62"/>
    <mergeCell ref="B69:K69"/>
    <mergeCell ref="B70:K70"/>
    <mergeCell ref="B71:K71"/>
    <mergeCell ref="B72:E73"/>
    <mergeCell ref="F72:G73"/>
    <mergeCell ref="H72:I73"/>
    <mergeCell ref="J72:K73"/>
    <mergeCell ref="B78:E78"/>
    <mergeCell ref="F78:G78"/>
    <mergeCell ref="H78:I78"/>
    <mergeCell ref="J78:K78"/>
    <mergeCell ref="B79:K79"/>
    <mergeCell ref="B80:K80"/>
    <mergeCell ref="B76:E76"/>
    <mergeCell ref="F76:G76"/>
    <mergeCell ref="H76:I76"/>
    <mergeCell ref="J76:K76"/>
    <mergeCell ref="B77:E77"/>
    <mergeCell ref="F77:G77"/>
    <mergeCell ref="H77:I77"/>
    <mergeCell ref="J77:K77"/>
    <mergeCell ref="B86:E86"/>
    <mergeCell ref="F86:K86"/>
    <mergeCell ref="B87:E87"/>
    <mergeCell ref="F87:K87"/>
    <mergeCell ref="B88:E88"/>
    <mergeCell ref="F88:K88"/>
    <mergeCell ref="B81:K81"/>
    <mergeCell ref="B82:K82"/>
    <mergeCell ref="B83:K83"/>
    <mergeCell ref="B84:K84"/>
    <mergeCell ref="B85:E85"/>
    <mergeCell ref="F85:K85"/>
    <mergeCell ref="B94:C95"/>
    <mergeCell ref="D94:G94"/>
    <mergeCell ref="H94:H95"/>
    <mergeCell ref="I94:K95"/>
    <mergeCell ref="D95:E95"/>
    <mergeCell ref="D96:E96"/>
    <mergeCell ref="I96:K96"/>
    <mergeCell ref="B89:E89"/>
    <mergeCell ref="F89:K89"/>
    <mergeCell ref="B90:K90"/>
    <mergeCell ref="B91:K91"/>
    <mergeCell ref="B92:K92"/>
    <mergeCell ref="B93:K93"/>
    <mergeCell ref="D100:E100"/>
    <mergeCell ref="I100:K100"/>
    <mergeCell ref="D101:E101"/>
    <mergeCell ref="I101:K101"/>
    <mergeCell ref="B102:K102"/>
    <mergeCell ref="B103:K103"/>
    <mergeCell ref="D97:E97"/>
    <mergeCell ref="I97:K97"/>
    <mergeCell ref="D98:E98"/>
    <mergeCell ref="I98:K98"/>
    <mergeCell ref="D99:E99"/>
    <mergeCell ref="I99:K99"/>
    <mergeCell ref="B107:K107"/>
    <mergeCell ref="B108:K108"/>
    <mergeCell ref="B109:K109"/>
    <mergeCell ref="B110:D110"/>
    <mergeCell ref="E110:G110"/>
    <mergeCell ref="H110:K110"/>
    <mergeCell ref="B104:K104"/>
    <mergeCell ref="B105:D105"/>
    <mergeCell ref="E105:G105"/>
    <mergeCell ref="H105:K105"/>
    <mergeCell ref="B106:D106"/>
    <mergeCell ref="E106:G106"/>
    <mergeCell ref="H106:K106"/>
    <mergeCell ref="B115:K115"/>
    <mergeCell ref="B116:K116"/>
    <mergeCell ref="B117:K118"/>
    <mergeCell ref="B119:K119"/>
    <mergeCell ref="B120:K120"/>
    <mergeCell ref="B121:K121"/>
    <mergeCell ref="B111:D111"/>
    <mergeCell ref="E111:G111"/>
    <mergeCell ref="H111:K111"/>
    <mergeCell ref="B112:K112"/>
    <mergeCell ref="B113:K113"/>
    <mergeCell ref="B114:K114"/>
    <mergeCell ref="B128:K128"/>
    <mergeCell ref="B129:K129"/>
    <mergeCell ref="B130:K130"/>
    <mergeCell ref="B131:C131"/>
    <mergeCell ref="D131:F131"/>
    <mergeCell ref="G131:K131"/>
    <mergeCell ref="B122:K122"/>
    <mergeCell ref="B123:K123"/>
    <mergeCell ref="B124:K124"/>
    <mergeCell ref="B125:K125"/>
    <mergeCell ref="B126:K126"/>
    <mergeCell ref="B127:K127"/>
    <mergeCell ref="D134:F134"/>
    <mergeCell ref="G134:I135"/>
    <mergeCell ref="J134:K135"/>
    <mergeCell ref="D135:F135"/>
    <mergeCell ref="D136:F136"/>
    <mergeCell ref="G136:I139"/>
    <mergeCell ref="J136:K139"/>
    <mergeCell ref="D137:F137"/>
    <mergeCell ref="D132:F132"/>
    <mergeCell ref="G132:I132"/>
    <mergeCell ref="J132:K132"/>
    <mergeCell ref="D133:F133"/>
    <mergeCell ref="G133:I133"/>
    <mergeCell ref="J133:K133"/>
    <mergeCell ref="B146:K146"/>
    <mergeCell ref="B147:K147"/>
    <mergeCell ref="B148:K148"/>
    <mergeCell ref="B149:K149"/>
    <mergeCell ref="B150:K150"/>
    <mergeCell ref="B151:K151"/>
    <mergeCell ref="B140:K140"/>
    <mergeCell ref="B141:K141"/>
    <mergeCell ref="B142:K142"/>
    <mergeCell ref="B143:K143"/>
    <mergeCell ref="B144:K144"/>
    <mergeCell ref="B145:K145"/>
    <mergeCell ref="B158:K158"/>
    <mergeCell ref="B159:K159"/>
    <mergeCell ref="B160:K160"/>
    <mergeCell ref="B161:K161"/>
    <mergeCell ref="B162:K162"/>
    <mergeCell ref="B163:K163"/>
    <mergeCell ref="B152:K152"/>
    <mergeCell ref="B153:K153"/>
    <mergeCell ref="B154:K154"/>
    <mergeCell ref="B155:K155"/>
    <mergeCell ref="B156:K156"/>
    <mergeCell ref="B157:K157"/>
    <mergeCell ref="B176:K176"/>
    <mergeCell ref="B170:K170"/>
    <mergeCell ref="B171:K171"/>
    <mergeCell ref="B172:K172"/>
    <mergeCell ref="B173:K173"/>
    <mergeCell ref="B174:K174"/>
    <mergeCell ref="B175:K175"/>
    <mergeCell ref="B164:K164"/>
    <mergeCell ref="B165:K165"/>
    <mergeCell ref="B166:K166"/>
    <mergeCell ref="B167:K167"/>
    <mergeCell ref="B168:K168"/>
    <mergeCell ref="B169:K169"/>
  </mergeCells>
  <pageMargins left="0.7" right="0.7" top="0.75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GNTL Estimate Summary</vt:lpstr>
      <vt:lpstr>GNTL-TRADE SECRET</vt:lpstr>
      <vt:lpstr>BLACKBERRY-TRADE SECRET</vt:lpstr>
      <vt:lpstr>SERIES COMP-TRADE SECRET</vt:lpstr>
      <vt:lpstr>230 Kv MODS TRADE SECRET</vt:lpstr>
      <vt:lpstr>LINE EST ASSUMP  TRADE SECRET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 Donahue (MP)</dc:creator>
  <cp:lastModifiedBy>Terri Bagwell</cp:lastModifiedBy>
  <cp:lastPrinted>2014-07-22T18:46:29Z</cp:lastPrinted>
  <dcterms:created xsi:type="dcterms:W3CDTF">2014-04-09T17:50:19Z</dcterms:created>
  <dcterms:modified xsi:type="dcterms:W3CDTF">2014-09-03T16:02:14Z</dcterms:modified>
</cp:coreProperties>
</file>